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ustomProperty1.bin" ContentType="application/vnd.openxmlformats-officedocument.spreadsheetml.customProperty"/>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phius-my.sharepoint.com/personal/msmith_phius_org/Documents/Documents/01_Working Projects/Workbook/FINAL Drafts/2025 Revisions/02_Non Residential Working/Final/"/>
    </mc:Choice>
  </mc:AlternateContent>
  <xr:revisionPtr revIDLastSave="81" documentId="8_{7B09D702-1C61-461E-93EF-337A0EC3CBB9}" xr6:coauthVersionLast="47" xr6:coauthVersionMax="47" xr10:uidLastSave="{E566623D-9CBE-4153-AB08-68C3540F1FFF}"/>
  <bookViews>
    <workbookView xWindow="-108" yWindow="-108" windowWidth="30936" windowHeight="18696" tabRatio="946" xr2:uid="{00000000-000D-0000-FFFF-FFFF00000000}"/>
  </bookViews>
  <sheets>
    <sheet name="Cover Sheet" sheetId="83" r:id="rId1"/>
    <sheet name="0-Key Docs" sheetId="95" r:id="rId2"/>
    <sheet name="1.1-AirTight WB" sheetId="144" r:id="rId3"/>
    <sheet name="1.2-AirTight Comp" sheetId="143" r:id="rId4"/>
    <sheet name="2.1-Vent ERV_HRV" sheetId="124" r:id="rId5"/>
    <sheet name="2.2-Vent Auxiliary" sheetId="136" r:id="rId6"/>
    <sheet name="3-Heat &amp; Cool" sheetId="106" r:id="rId7"/>
    <sheet name="4-DHW" sheetId="107" r:id="rId8"/>
    <sheet name="5.1-Office Equip" sheetId="104" r:id="rId9"/>
    <sheet name="5.2-Kitchen" sheetId="133" r:id="rId10"/>
    <sheet name="5.3-Lighting" sheetId="140" r:id="rId11"/>
    <sheet name="5.4-Process Loads" sheetId="94" r:id="rId12"/>
    <sheet name="6-Renewables &amp; Electrification" sheetId="145" r:id="rId13"/>
    <sheet name="Update Page" sheetId="15" r:id="rId14"/>
    <sheet name="Dropdown menus" sheetId="17" state="hidden" r:id="rId15"/>
    <sheet name="Templates" sheetId="87" state="hidden" r:id="rId16"/>
  </sheets>
  <definedNames>
    <definedName name="delete">#REF!</definedName>
    <definedName name="Low_Flow_Toilets">#REF!</definedName>
    <definedName name="_xlnm.Print_Area" localSheetId="1">'0-Key Docs'!$A$1:$I$58</definedName>
    <definedName name="_xlnm.Print_Area" localSheetId="3">'1.2-AirTight Comp'!$A$1:$O$81</definedName>
    <definedName name="_xlnm.Print_Area" localSheetId="4">'2.1-Vent ERV_HRV'!$A$1:$Z$86</definedName>
    <definedName name="_xlnm.Print_Area" localSheetId="5">'2.2-Vent Auxiliary'!$A$2:$P$35</definedName>
    <definedName name="_xlnm.Print_Area" localSheetId="7">'4-DHW'!$A$1:$Y$53</definedName>
    <definedName name="_xlnm.Print_Area" localSheetId="8">'5.1-Office Equip'!$A$1:$S$37</definedName>
    <definedName name="_xlnm.Print_Area" localSheetId="9">'5.2-Kitchen'!$A$1:$W$37</definedName>
    <definedName name="_xlnm.Print_Area" localSheetId="10">'5.3-Lighting'!$A$1:$Q$18</definedName>
    <definedName name="_xlnm.Print_Area" localSheetId="11">'5.4-Process Loads'!$A$1:$Q$45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 i="145" l="1"/>
  <c r="P25" i="145" s="1"/>
  <c r="N21" i="145"/>
  <c r="O21" i="145" s="1"/>
  <c r="P32" i="145"/>
  <c r="P33" i="145" s="1"/>
  <c r="P31" i="145"/>
  <c r="P24" i="145"/>
  <c r="O24" i="145"/>
  <c r="P23" i="145"/>
  <c r="O23" i="145"/>
  <c r="O20" i="145"/>
  <c r="O19" i="145"/>
  <c r="O18" i="145"/>
  <c r="M38" i="143"/>
  <c r="L24" i="144"/>
  <c r="K23" i="144"/>
  <c r="K22" i="144"/>
  <c r="L18" i="144"/>
  <c r="K18" i="144" s="1"/>
  <c r="L19" i="144" s="1"/>
  <c r="K17" i="144"/>
  <c r="K16" i="144"/>
  <c r="L14" i="144"/>
  <c r="K14" i="144" s="1"/>
  <c r="K13" i="144"/>
  <c r="K12" i="144"/>
  <c r="B11" i="144"/>
  <c r="L8" i="144"/>
  <c r="L9" i="144" s="1"/>
  <c r="O25" i="145" l="1"/>
  <c r="K24" i="144"/>
  <c r="L25" i="144" s="1"/>
  <c r="W13" i="124" l="1"/>
  <c r="W14" i="124"/>
  <c r="W15" i="124"/>
  <c r="W16" i="124"/>
  <c r="W17" i="124"/>
  <c r="W18" i="124"/>
  <c r="W19" i="124"/>
  <c r="W20" i="124"/>
  <c r="M23" i="143" l="1"/>
  <c r="K23" i="143"/>
  <c r="I23" i="143"/>
  <c r="G23" i="143"/>
  <c r="M69" i="143"/>
  <c r="K69" i="143"/>
  <c r="I69" i="143"/>
  <c r="G69" i="143"/>
  <c r="E69" i="143"/>
  <c r="M62" i="143"/>
  <c r="K62" i="143"/>
  <c r="I62" i="143"/>
  <c r="G62" i="143"/>
  <c r="E62" i="143"/>
  <c r="M55" i="143"/>
  <c r="K55" i="143"/>
  <c r="I55" i="143"/>
  <c r="G55" i="143"/>
  <c r="E55" i="143"/>
  <c r="M34" i="143"/>
  <c r="K34" i="143"/>
  <c r="I34" i="143"/>
  <c r="G34" i="143"/>
  <c r="E34" i="143"/>
  <c r="E23" i="143"/>
  <c r="M11" i="143"/>
  <c r="M70" i="143" s="1"/>
  <c r="M48" i="143"/>
  <c r="K48" i="143"/>
  <c r="I48" i="143"/>
  <c r="G48" i="143"/>
  <c r="E48" i="143"/>
  <c r="M42" i="143"/>
  <c r="M43" i="143" s="1"/>
  <c r="M9" i="143"/>
  <c r="I35" i="143" l="1"/>
  <c r="K35" i="143"/>
  <c r="M35" i="143"/>
  <c r="M49" i="143"/>
  <c r="E56" i="143"/>
  <c r="G56" i="143"/>
  <c r="I56" i="143"/>
  <c r="K56" i="143"/>
  <c r="M56" i="143"/>
  <c r="E63" i="143"/>
  <c r="E24" i="143"/>
  <c r="K63" i="143"/>
  <c r="E70" i="143"/>
  <c r="G70" i="143"/>
  <c r="I70" i="143"/>
  <c r="G24" i="143"/>
  <c r="I24" i="143"/>
  <c r="K24" i="143"/>
  <c r="E35" i="143"/>
  <c r="M24" i="143"/>
  <c r="G35" i="143"/>
  <c r="G63" i="143"/>
  <c r="I63" i="143"/>
  <c r="M63" i="143"/>
  <c r="K70" i="143"/>
  <c r="E49" i="143"/>
  <c r="G49" i="143"/>
  <c r="I49" i="143"/>
  <c r="K49" i="143"/>
  <c r="J15" i="133" l="1"/>
  <c r="J16" i="133"/>
  <c r="J17" i="133"/>
  <c r="J18" i="133"/>
  <c r="J19" i="133"/>
  <c r="J20" i="133"/>
  <c r="J21" i="133"/>
  <c r="J22" i="133"/>
  <c r="J23" i="133"/>
  <c r="J24" i="133"/>
  <c r="J25" i="133"/>
  <c r="J26" i="133"/>
  <c r="J27" i="133"/>
  <c r="J28" i="133"/>
  <c r="J29" i="133"/>
  <c r="J30" i="133"/>
  <c r="J31" i="133"/>
  <c r="J32" i="133"/>
  <c r="M32" i="107" l="1"/>
  <c r="M33" i="107"/>
  <c r="M34" i="107"/>
  <c r="M35" i="107"/>
  <c r="K19" i="136" l="1"/>
  <c r="K21" i="136"/>
  <c r="K20" i="136"/>
  <c r="K23" i="136"/>
  <c r="K22" i="136"/>
  <c r="K12" i="136" l="1"/>
  <c r="K26" i="136" l="1"/>
  <c r="K25" i="136"/>
  <c r="K24" i="136"/>
  <c r="K14" i="136"/>
  <c r="K13" i="136"/>
  <c r="K11" i="136"/>
  <c r="J14" i="133" l="1"/>
  <c r="V49" i="124" l="1"/>
  <c r="V50" i="124"/>
  <c r="V51" i="124"/>
  <c r="V52" i="124"/>
  <c r="V53" i="124"/>
  <c r="V54" i="124"/>
  <c r="V55" i="124"/>
  <c r="V56" i="124"/>
  <c r="V57" i="124"/>
  <c r="V58" i="124"/>
  <c r="V59" i="124"/>
  <c r="V60" i="124"/>
  <c r="V61" i="124"/>
  <c r="V62" i="124"/>
  <c r="V63" i="124"/>
  <c r="V64" i="124"/>
  <c r="V65" i="124"/>
  <c r="V66" i="124"/>
  <c r="V48" i="124"/>
  <c r="V27" i="124"/>
  <c r="V28" i="124"/>
  <c r="V29" i="124"/>
  <c r="V30" i="124"/>
  <c r="V31" i="124"/>
  <c r="V32" i="124"/>
  <c r="V33" i="124"/>
  <c r="V34" i="124"/>
  <c r="V35" i="124"/>
  <c r="V36" i="124"/>
  <c r="V37" i="124"/>
  <c r="V38" i="124"/>
  <c r="V39" i="124"/>
  <c r="V40" i="124"/>
  <c r="V41" i="124"/>
  <c r="V42" i="124"/>
  <c r="V43" i="124"/>
  <c r="V44" i="124"/>
  <c r="V26" i="124"/>
  <c r="V20" i="124" l="1"/>
  <c r="V19" i="124"/>
  <c r="V18" i="124"/>
  <c r="V17" i="124"/>
  <c r="V16" i="124"/>
  <c r="V15" i="124"/>
  <c r="V14" i="124"/>
  <c r="V13" i="124"/>
  <c r="L15" i="104" l="1"/>
  <c r="L16" i="104"/>
  <c r="L17" i="104"/>
  <c r="L18" i="104"/>
  <c r="L19" i="104"/>
  <c r="L20" i="104"/>
  <c r="L21" i="104"/>
  <c r="L22" i="104"/>
  <c r="L23" i="104"/>
  <c r="L24" i="104"/>
  <c r="L25" i="104"/>
  <c r="L26" i="104"/>
  <c r="L27" i="104"/>
  <c r="L28" i="104"/>
  <c r="L29" i="104"/>
  <c r="L30" i="104"/>
  <c r="L31" i="104"/>
  <c r="L32" i="104"/>
  <c r="L33" i="104"/>
  <c r="L14" i="104"/>
  <c r="K62" i="106" l="1"/>
  <c r="K63" i="106"/>
  <c r="K64" i="106"/>
  <c r="K65" i="106"/>
  <c r="K61" i="106"/>
</calcChain>
</file>

<file path=xl/sharedStrings.xml><?xml version="1.0" encoding="utf-8"?>
<sst xmlns="http://schemas.openxmlformats.org/spreadsheetml/2006/main" count="2230" uniqueCount="1125">
  <si>
    <t>AL Alabama</t>
  </si>
  <si>
    <t xml:space="preserve">United States </t>
  </si>
  <si>
    <t>Project Name</t>
  </si>
  <si>
    <t>Yes</t>
  </si>
  <si>
    <t>AK Alaska</t>
  </si>
  <si>
    <t xml:space="preserve">Canada </t>
  </si>
  <si>
    <t>No</t>
  </si>
  <si>
    <t>AS American Samoa</t>
  </si>
  <si>
    <t xml:space="preserve">Mexico </t>
  </si>
  <si>
    <t>Street Address</t>
  </si>
  <si>
    <t>City</t>
  </si>
  <si>
    <t>State/Province</t>
  </si>
  <si>
    <t>Zip Code</t>
  </si>
  <si>
    <t>Country</t>
  </si>
  <si>
    <t>AZ Arizona</t>
  </si>
  <si>
    <t xml:space="preserve">Afghanistan </t>
  </si>
  <si>
    <t>AR Arkansas</t>
  </si>
  <si>
    <t xml:space="preserve">Albania </t>
  </si>
  <si>
    <t>CA California</t>
  </si>
  <si>
    <t xml:space="preserve">Andorra </t>
  </si>
  <si>
    <t>CT Connecticut</t>
  </si>
  <si>
    <t xml:space="preserve">Angola </t>
  </si>
  <si>
    <t xml:space="preserve">Argentina </t>
  </si>
  <si>
    <t>FL Florida</t>
  </si>
  <si>
    <t xml:space="preserve">Armenia </t>
  </si>
  <si>
    <t xml:space="preserve">Australia </t>
  </si>
  <si>
    <t>HI Hawaii</t>
  </si>
  <si>
    <t xml:space="preserve">Azerbaijan </t>
  </si>
  <si>
    <t>IN Indiana</t>
  </si>
  <si>
    <t xml:space="preserve">Bahamas, The </t>
  </si>
  <si>
    <t>IA Iowa</t>
  </si>
  <si>
    <t xml:space="preserve">Bahrain </t>
  </si>
  <si>
    <t xml:space="preserve">Bangladesh </t>
  </si>
  <si>
    <t>KY Kentucky</t>
  </si>
  <si>
    <t xml:space="preserve">Barbados </t>
  </si>
  <si>
    <t>LA Louisiana</t>
  </si>
  <si>
    <t xml:space="preserve">Belgium </t>
  </si>
  <si>
    <t xml:space="preserve">Benin </t>
  </si>
  <si>
    <t>MA Massachusetts</t>
  </si>
  <si>
    <t xml:space="preserve">Bhutan </t>
  </si>
  <si>
    <t>MI Michigan</t>
  </si>
  <si>
    <t xml:space="preserve">Bolivia </t>
  </si>
  <si>
    <t>MN Minnesota</t>
  </si>
  <si>
    <t xml:space="preserve">Bosnia &amp; Herzegovina </t>
  </si>
  <si>
    <t>MS Mississippi</t>
  </si>
  <si>
    <t xml:space="preserve">Botswana </t>
  </si>
  <si>
    <t xml:space="preserve">Brunei </t>
  </si>
  <si>
    <t>NE Nebraska</t>
  </si>
  <si>
    <t xml:space="preserve">Bulgaria </t>
  </si>
  <si>
    <t>NV Nevada</t>
  </si>
  <si>
    <t xml:space="preserve">Burkina Faso </t>
  </si>
  <si>
    <t>NH New Hampshire</t>
  </si>
  <si>
    <t xml:space="preserve">Burma </t>
  </si>
  <si>
    <t>NJ New Jersey</t>
  </si>
  <si>
    <t xml:space="preserve">Burundi </t>
  </si>
  <si>
    <t>NM New Mexico</t>
  </si>
  <si>
    <t xml:space="preserve">Cambodia </t>
  </si>
  <si>
    <t>NY New York</t>
  </si>
  <si>
    <t xml:space="preserve">Cameroon </t>
  </si>
  <si>
    <t>NC North Carolina</t>
  </si>
  <si>
    <t xml:space="preserve">Cape Verde </t>
  </si>
  <si>
    <t>ND North Dakota</t>
  </si>
  <si>
    <t xml:space="preserve">Cayman Islands </t>
  </si>
  <si>
    <t xml:space="preserve">Central African Rep. </t>
  </si>
  <si>
    <t>OH Ohio</t>
  </si>
  <si>
    <t xml:space="preserve">Chad </t>
  </si>
  <si>
    <t>OK Oklahoma</t>
  </si>
  <si>
    <t xml:space="preserve">Chile </t>
  </si>
  <si>
    <t>OR Oregon</t>
  </si>
  <si>
    <t xml:space="preserve">China </t>
  </si>
  <si>
    <t xml:space="preserve">Colombia </t>
  </si>
  <si>
    <t>PA Pennsylvania</t>
  </si>
  <si>
    <t xml:space="preserve">Comoros </t>
  </si>
  <si>
    <t>PR Puerto Rico</t>
  </si>
  <si>
    <t xml:space="preserve">Congo, Dem. Rep. </t>
  </si>
  <si>
    <t>RI Rhode Island</t>
  </si>
  <si>
    <t xml:space="preserve">Congo, Repub. of the </t>
  </si>
  <si>
    <t>SC South Carolina</t>
  </si>
  <si>
    <t xml:space="preserve">Cook Islands </t>
  </si>
  <si>
    <t>SD South Dakota</t>
  </si>
  <si>
    <t xml:space="preserve">Costa Rica </t>
  </si>
  <si>
    <t>TN Tennessee</t>
  </si>
  <si>
    <t xml:space="preserve">Cote d'Ivoire </t>
  </si>
  <si>
    <t>TX Texas</t>
  </si>
  <si>
    <t xml:space="preserve">Croatia </t>
  </si>
  <si>
    <t>UT Utah</t>
  </si>
  <si>
    <t xml:space="preserve">Cuba </t>
  </si>
  <si>
    <t>VT Vermont</t>
  </si>
  <si>
    <t xml:space="preserve">Cyprus </t>
  </si>
  <si>
    <t>VA Virginia</t>
  </si>
  <si>
    <t xml:space="preserve">Czech Republic </t>
  </si>
  <si>
    <t xml:space="preserve">Denmark </t>
  </si>
  <si>
    <t>WA Washington</t>
  </si>
  <si>
    <t xml:space="preserve">Djibouti </t>
  </si>
  <si>
    <t>WV West Virginia</t>
  </si>
  <si>
    <t xml:space="preserve">Dominica </t>
  </si>
  <si>
    <t>WI Wisconsin</t>
  </si>
  <si>
    <t xml:space="preserve">Dominican Republic </t>
  </si>
  <si>
    <t>WY Wyoming</t>
  </si>
  <si>
    <t xml:space="preserve">East Timor </t>
  </si>
  <si>
    <t>AB Alberta</t>
  </si>
  <si>
    <t xml:space="preserve">Ecuador </t>
  </si>
  <si>
    <t>BC British Columbia</t>
  </si>
  <si>
    <t xml:space="preserve">Egypt </t>
  </si>
  <si>
    <t>MB Manitoba</t>
  </si>
  <si>
    <t xml:space="preserve">El Salvador </t>
  </si>
  <si>
    <t>NB New Brunswick</t>
  </si>
  <si>
    <t xml:space="preserve">Equatorial Guinea </t>
  </si>
  <si>
    <t>NF Newfoundland</t>
  </si>
  <si>
    <t xml:space="preserve">Eritrea </t>
  </si>
  <si>
    <t>NT Northwest Territories</t>
  </si>
  <si>
    <t xml:space="preserve">Estonia </t>
  </si>
  <si>
    <t>NS Nova Scotia</t>
  </si>
  <si>
    <t xml:space="preserve">Ethiopia </t>
  </si>
  <si>
    <t>ON Ontario</t>
  </si>
  <si>
    <t xml:space="preserve">Faroe Islands </t>
  </si>
  <si>
    <t>PE Prince Edward Island</t>
  </si>
  <si>
    <t xml:space="preserve">Fiji </t>
  </si>
  <si>
    <t>QC Quebec</t>
  </si>
  <si>
    <t xml:space="preserve">Finland </t>
  </si>
  <si>
    <t>SK Saskatchewan</t>
  </si>
  <si>
    <t xml:space="preserve">France </t>
  </si>
  <si>
    <t>YT Yukon</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</si>
  <si>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</si>
  <si>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</si>
  <si>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</si>
  <si>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</si>
  <si>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</si>
  <si>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</si>
  <si>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</si>
  <si>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</si>
  <si>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</si>
  <si>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</si>
  <si>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</si>
  <si>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</si>
  <si>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</si>
  <si>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</si>
  <si>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</si>
  <si>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</si>
  <si>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</si>
  <si>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</si>
  <si>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</si>
  <si>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</si>
  <si>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</si>
  <si>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</si>
  <si>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</si>
  <si>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</si>
  <si>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</si>
  <si>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</si>
  <si>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</si>
  <si>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</si>
  <si>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</si>
  <si>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</si>
  <si>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</si>
  <si>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</si>
  <si>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</si>
  <si>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</si>
  <si>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</si>
  <si>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</si>
  <si>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</si>
  <si>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</si>
  <si>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</si>
  <si>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</si>
  <si>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</si>
  <si>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</si>
  <si>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</si>
  <si>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</si>
  <si>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</si>
  <si>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</si>
  <si>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</si>
  <si>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</si>
  <si>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</si>
  <si>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</si>
  <si>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</si>
  <si>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</si>
  <si>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</si>
  <si>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</si>
  <si>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</si>
  <si>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</si>
  <si>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</si>
  <si>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</si>
  <si>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</si>
  <si>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</si>
  <si>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</si>
  <si>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</si>
  <si>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</si>
  <si>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</si>
  <si>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</si>
  <si>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</si>
  <si>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</si>
  <si>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</si>
  <si>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</si>
  <si>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</si>
  <si>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</si>
  <si>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</si>
  <si>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</si>
  <si>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</si>
  <si>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</si>
  <si>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</si>
  <si>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</si>
  <si>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</si>
  <si>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</si>
  <si>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</si>
  <si>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</si>
  <si>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</si>
  <si>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</si>
  <si>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</si>
  <si>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</si>
  <si>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</si>
  <si>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</si>
  <si>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</si>
  <si>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</si>
  <si>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</si>
  <si>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</si>
  <si>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</si>
  <si>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</si>
  <si>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</si>
  <si>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</si>
  <si>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</si>
  <si>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</si>
  <si>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</si>
  <si>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</si>
  <si>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</si>
  <si>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</si>
  <si>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</si>
  <si>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</si>
  <si>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</si>
  <si>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</si>
  <si>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</si>
  <si>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</si>
  <si>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</si>
  <si>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</si>
  <si>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</si>
  <si>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</si>
  <si>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</si>
  <si>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</si>
  <si>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</si>
  <si>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</si>
  <si>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</si>
  <si>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</si>
  <si>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</si>
  <si>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</si>
  <si>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</si>
  <si>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</si>
  <si>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</si>
  <si>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</si>
  <si>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</si>
  <si>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</si>
  <si>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</si>
  <si>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</si>
  <si>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</si>
  <si>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</si>
  <si>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</si>
  <si>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</si>
  <si>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</si>
  <si>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</si>
  <si>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</si>
  <si>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</si>
  <si>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</si>
  <si>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</si>
  <si>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</si>
  <si>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</si>
  <si>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</si>
  <si>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</si>
  <si>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</si>
  <si>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</si>
  <si>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</si>
  <si>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</si>
  <si>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</si>
  <si>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</si>
  <si>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</si>
  <si>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</si>
  <si>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</si>
  <si>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</si>
  <si>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</si>
  <si>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</si>
  <si>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</si>
  <si>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N/A</t>
  </si>
  <si>
    <t>Phius</t>
  </si>
  <si>
    <t>PROG. REQ.</t>
  </si>
  <si>
    <t>Manufacturer</t>
  </si>
  <si>
    <t>Model #</t>
  </si>
  <si>
    <t>HRV</t>
  </si>
  <si>
    <t>Individual</t>
  </si>
  <si>
    <t>ERV</t>
  </si>
  <si>
    <t>Shared</t>
  </si>
  <si>
    <t>A</t>
  </si>
  <si>
    <t>B</t>
  </si>
  <si>
    <t>C</t>
  </si>
  <si>
    <t>D</t>
  </si>
  <si>
    <t>Renewable Energy Systems</t>
  </si>
  <si>
    <t>Solar thermal system installed?</t>
  </si>
  <si>
    <t>Solar photovoltaic system installed?</t>
  </si>
  <si>
    <t>3.0.1 (3-4-14)</t>
  </si>
  <si>
    <t>2) Ventilation - cell AF2  - added comment describing the "in balance" specification (+/-20% or 5cfm, whichever is greater)</t>
  </si>
  <si>
    <t>3) DHW+Lights+Appliances - added item #3 for DHW model #, AHRI certificate and photo</t>
  </si>
  <si>
    <t>4) Renewable Energy Ready - For item #1, updated the PV Watts hyperlink to the new PV Watts site…and added screen shot examples over to the right from PV Watts</t>
  </si>
  <si>
    <t>5) Heating-Cooling: added note to item 1 "HVAC installer is required to be an accredited installer approved by Energy Star (for example, ACCA) if the heating or cooling system is a split air conditioner, unitary (packaged outside) air conditioner, air-source heat pump, water/ground source ("geothermal") heat pump up to 65,000Btu/hr with a ducted distribution system or a furnace up to 225,000Btu/hr with a ducted distribution system. All other permutations of equipment (e.g. boilers, mini-split / multi-split systems) and distribution systems are exempt."</t>
  </si>
  <si>
    <t>3.0.2 (3-13-14)</t>
  </si>
  <si>
    <t>1) Added more footnotes to Building Envelope 6.2 and 6.3</t>
  </si>
  <si>
    <t>4.0.2 (5/18/17)</t>
  </si>
  <si>
    <t>1) Totally revamped workbook to reflect newest ENERGY STAR, IAP and ZERH requirements</t>
  </si>
  <si>
    <t>4.0 (8/10/17)</t>
  </si>
  <si>
    <t>1) Requirement to supply fresh air to all bedrooms</t>
  </si>
  <si>
    <t>4.1 (1/2019)</t>
  </si>
  <si>
    <t>1) Updated entire workbook to coincide with PHIUS 2018 Standard; Energy Star V3.1, Rev09; Indoor AirPLUS v1, Rev04 &amp; DOE ZERH Requirements</t>
  </si>
  <si>
    <t>4.2 (7/2021)</t>
  </si>
  <si>
    <t>1) Updated to add Electric Vehicle Readiness Checklist items</t>
  </si>
  <si>
    <t>2) Updated to add Electrification Readiness Checklist items</t>
  </si>
  <si>
    <t>4) Updated to align with ENERGY STAR v3.1 (Rev11)</t>
  </si>
  <si>
    <t>Blower Door Test Threshold Calculator</t>
  </si>
  <si>
    <t>5) Aligned Ventilation tab limits with those outlined in the Guidebook in terms of tolerance and allowed difference in measured vs planned ventilation rates</t>
  </si>
  <si>
    <t>State</t>
  </si>
  <si>
    <t>IL Illinois</t>
  </si>
  <si>
    <t>DE Delaware</t>
  </si>
  <si>
    <t>DC District of Columbia</t>
  </si>
  <si>
    <t>GA Georgia</t>
  </si>
  <si>
    <t>ID Idaho</t>
  </si>
  <si>
    <t>KS Kansas</t>
  </si>
  <si>
    <t>MD Maryland</t>
  </si>
  <si>
    <t>MO Missouri</t>
  </si>
  <si>
    <t>MT Montana</t>
  </si>
  <si>
    <t>NU Nunavut</t>
  </si>
  <si>
    <t>Certification Path</t>
  </si>
  <si>
    <t>Project Information</t>
  </si>
  <si>
    <t>Project Team</t>
  </si>
  <si>
    <r>
      <t>Building Envelope Area (ft</t>
    </r>
    <r>
      <rPr>
        <vertAlign val="superscript"/>
        <sz val="12"/>
        <color theme="1"/>
        <rFont val="Open Sans"/>
        <family val="2"/>
      </rPr>
      <t>2</t>
    </r>
    <r>
      <rPr>
        <sz val="12"/>
        <color theme="1"/>
        <rFont val="Open Sans"/>
        <family val="2"/>
      </rPr>
      <t>)</t>
    </r>
  </si>
  <si>
    <r>
      <t>Project Threshold (CFM50/ft</t>
    </r>
    <r>
      <rPr>
        <vertAlign val="superscript"/>
        <sz val="12"/>
        <color theme="1"/>
        <rFont val="Open Sans"/>
        <family val="2"/>
      </rPr>
      <t>2</t>
    </r>
    <r>
      <rPr>
        <sz val="12"/>
        <color theme="1"/>
        <rFont val="Open Sans"/>
        <family val="2"/>
      </rPr>
      <t>)</t>
    </r>
  </si>
  <si>
    <t>Project Threshold (CFM50)</t>
  </si>
  <si>
    <t>Depressurization Test Result</t>
  </si>
  <si>
    <t>Pressurization Test Result</t>
  </si>
  <si>
    <t>Average Test Result</t>
  </si>
  <si>
    <t>Criteria Passed?</t>
  </si>
  <si>
    <t>CFM50</t>
  </si>
  <si>
    <t>Preliminary Test</t>
  </si>
  <si>
    <t>Building is 5+ stories in height &amp; non-combustible construction?</t>
  </si>
  <si>
    <t>Rater Confirmed</t>
  </si>
  <si>
    <t>Other</t>
  </si>
  <si>
    <t>Company Name</t>
  </si>
  <si>
    <t>Contact Name</t>
  </si>
  <si>
    <t>Architect:</t>
  </si>
  <si>
    <t>General Contractor / Builder:</t>
  </si>
  <si>
    <t>Number of Stories</t>
  </si>
  <si>
    <t>1) Revised Intro page layout</t>
  </si>
  <si>
    <t>2) Revised Building Envelope section for blower door testing inputs</t>
  </si>
  <si>
    <t>3) Added ability to include multiple ventilation systems and aligned tab limits with those outlined in the guidebook.</t>
  </si>
  <si>
    <t>4.2.1 (5/2023)</t>
  </si>
  <si>
    <t>Array 1</t>
  </si>
  <si>
    <t>Array 2</t>
  </si>
  <si>
    <t>Array 3</t>
  </si>
  <si>
    <t>Array 4</t>
  </si>
  <si>
    <t>MERV Rating of Filter</t>
  </si>
  <si>
    <t>Phius CORE 2021</t>
  </si>
  <si>
    <t>Phius ZERO 2021</t>
  </si>
  <si>
    <t>Phius CORE 2024</t>
  </si>
  <si>
    <t>Phius ZERO 2024</t>
  </si>
  <si>
    <t>3.0.1</t>
  </si>
  <si>
    <t>4.0.1</t>
  </si>
  <si>
    <t>0.0.1</t>
  </si>
  <si>
    <t>0.0.2</t>
  </si>
  <si>
    <t>0.0.3</t>
  </si>
  <si>
    <t>0.0.4</t>
  </si>
  <si>
    <t>0.1.1</t>
  </si>
  <si>
    <t>0.1.2</t>
  </si>
  <si>
    <t>0.2.1</t>
  </si>
  <si>
    <t>0.3.1</t>
  </si>
  <si>
    <t>0.3.2</t>
  </si>
  <si>
    <t>0.4.1</t>
  </si>
  <si>
    <t>0.5.1</t>
  </si>
  <si>
    <t>0.6.1</t>
  </si>
  <si>
    <t>0.1.1.1</t>
  </si>
  <si>
    <t>0.3.3</t>
  </si>
  <si>
    <t>0.6.2</t>
  </si>
  <si>
    <t>0.1.3</t>
  </si>
  <si>
    <t>0.1.3.1</t>
  </si>
  <si>
    <t>6.0.1</t>
  </si>
  <si>
    <t>6.0.2</t>
  </si>
  <si>
    <t>5.1.1</t>
  </si>
  <si>
    <t>ERV/HRV Defrost</t>
  </si>
  <si>
    <t>Electric</t>
  </si>
  <si>
    <t>Hot Water Loop</t>
  </si>
  <si>
    <t>Exhaust Hood Type</t>
  </si>
  <si>
    <t>Recirculation</t>
  </si>
  <si>
    <t>Direct Exhaust</t>
  </si>
  <si>
    <t>n/a</t>
  </si>
  <si>
    <t>Earth Tube</t>
  </si>
  <si>
    <t>Ground Loop</t>
  </si>
  <si>
    <t>Prog Req.</t>
  </si>
  <si>
    <t>Quantity</t>
  </si>
  <si>
    <t>4.0.1.1</t>
  </si>
  <si>
    <t>4.0.1.2</t>
  </si>
  <si>
    <t>Hot Water System Type</t>
  </si>
  <si>
    <t>Gas</t>
  </si>
  <si>
    <t>Model#</t>
  </si>
  <si>
    <t>Ducted</t>
  </si>
  <si>
    <t>Describe any supplemental heating/cooling systems installed:</t>
  </si>
  <si>
    <t>3.0.1.1</t>
  </si>
  <si>
    <t>3.0.1.2</t>
  </si>
  <si>
    <t>Phius Certified Consultant (CPHC):</t>
  </si>
  <si>
    <t>HVAC Contractor:</t>
  </si>
  <si>
    <t>4 - Domestic Hot Water</t>
  </si>
  <si>
    <t>0.5.2</t>
  </si>
  <si>
    <t>Provide shop drawings or documentation that show the tilt, azimuth, and kW size of each installed PV system.</t>
  </si>
  <si>
    <t>6 - Renewables &amp; Electrification</t>
  </si>
  <si>
    <t>Area:</t>
  </si>
  <si>
    <t>Peak production (W):</t>
  </si>
  <si>
    <t>Electric Induction</t>
  </si>
  <si>
    <t>Workbook updates:</t>
  </si>
  <si>
    <t xml:space="preserve">v1.1 - 2/3/17:  Updated kitchen exhaust criteria, spelling updates, added solar/renewable ready criteria. </t>
  </si>
  <si>
    <t>v2.2 - 2/9/19:  Updated for PHIUS+ 2018 Standards, Footnote (2)</t>
  </si>
  <si>
    <t>v2.3 - 2/20/2020: Updated for EPA Energy Star MFNCP</t>
  </si>
  <si>
    <t>v2.3 - 7-20-2021: Updates for current RESNET Standards and Energy Star MFNCP</t>
  </si>
  <si>
    <t>v2.3 - 01-06-2022: Various wording and formatting updates</t>
  </si>
  <si>
    <t>v2.3.1 - 01-26-2023: Updates to the 'Ventilation'. Corrections made to 'pass' and 'fail' criteria for ventilation rates on individual rooms.</t>
  </si>
  <si>
    <t>v2.3.2 - 04-17-2023: Updates to the 'Ventilation'. Corrections made to 'pass' and 'fail' criteria for Bedroom Pressure Difference inputs. Also updated 'pass' and 'fail' criteria for Heat + Cool for ducted systems.</t>
  </si>
  <si>
    <t>v2.3.3 - 05-16-2023: Updated formulas for the preliminary blower door test on the 'Building Envelope' tab.</t>
  </si>
  <si>
    <t>Verifier Notes:</t>
  </si>
  <si>
    <r>
      <rPr>
        <b/>
        <sz val="18"/>
        <color theme="2"/>
        <rFont val="Open Sans"/>
        <family val="2"/>
      </rPr>
      <t>Whole Building Ai</t>
    </r>
    <r>
      <rPr>
        <b/>
        <sz val="18"/>
        <color theme="0"/>
        <rFont val="Open Sans"/>
        <family val="2"/>
      </rPr>
      <t>rtightness Testing</t>
    </r>
  </si>
  <si>
    <t>Verifier Confirmed</t>
  </si>
  <si>
    <t>If ventilation system is a Minotair, provide a completed Phius MINOTAIR PentaCare calculator.</t>
  </si>
  <si>
    <t>0.2.2</t>
  </si>
  <si>
    <t>0.1.2.1</t>
  </si>
  <si>
    <t>0.1.2.2</t>
  </si>
  <si>
    <t>Insulated Assemblies (Material &amp; R-value verification)</t>
  </si>
  <si>
    <t>Electric Resistance</t>
  </si>
  <si>
    <t>1.1.1</t>
  </si>
  <si>
    <t>1.1.2</t>
  </si>
  <si>
    <t>1.1.3</t>
  </si>
  <si>
    <t>1.1.4</t>
  </si>
  <si>
    <t>1.1.5</t>
  </si>
  <si>
    <t>Heating/Cooling System Type</t>
  </si>
  <si>
    <t>HPWH (inside)</t>
  </si>
  <si>
    <t>HPWH (outside)</t>
  </si>
  <si>
    <t>Electric (tanked)</t>
  </si>
  <si>
    <t>Electric (tankless)</t>
  </si>
  <si>
    <t>Gas (tanked)</t>
  </si>
  <si>
    <t>Gas (tankless)</t>
  </si>
  <si>
    <t>water source heat pump</t>
  </si>
  <si>
    <t>ground source heat pump</t>
  </si>
  <si>
    <t>fan coil</t>
  </si>
  <si>
    <t>furnace</t>
  </si>
  <si>
    <t>hydronic</t>
  </si>
  <si>
    <t>air source heat pump</t>
  </si>
  <si>
    <t>Phius Certified Verifier</t>
  </si>
  <si>
    <t xml:space="preserve"> HVAC Designer/Contractor, Phius Certified Verifier</t>
  </si>
  <si>
    <t>Program</t>
  </si>
  <si>
    <t>Program Eligibility</t>
  </si>
  <si>
    <t>Building Permit Date</t>
  </si>
  <si>
    <t>Phius Certified Verifiers are welcome to add their own custom sheets to this workbook for instance, to track project notes.</t>
  </si>
  <si>
    <t>Phius Project Number</t>
  </si>
  <si>
    <t>Building Owner:</t>
  </si>
  <si>
    <t>24.1.0 (7/2024)</t>
  </si>
  <si>
    <t>Removed co-requisite requirements, where possible, to streamline the Workbook.</t>
  </si>
  <si>
    <t>Calculations (do not change)</t>
  </si>
  <si>
    <t>3.0.1.3</t>
  </si>
  <si>
    <t>3.0.1.4</t>
  </si>
  <si>
    <t>4.0.1.3</t>
  </si>
  <si>
    <t>4.0.1.4</t>
  </si>
  <si>
    <t>Project Path</t>
  </si>
  <si>
    <t>Prescriptive</t>
  </si>
  <si>
    <t>Performance</t>
  </si>
  <si>
    <t>Confirm most current set of building drawings used by Verifier have been included in the project documentation folder:</t>
  </si>
  <si>
    <t>Tag Name (aligned with Mechanical Schedule, e.g., HP-1)</t>
  </si>
  <si>
    <t>Mechanical Systems Designer:</t>
  </si>
  <si>
    <t>1.1.6</t>
  </si>
  <si>
    <t>1.1.7</t>
  </si>
  <si>
    <t>24.1 (8/2024)</t>
  </si>
  <si>
    <t>1) Updated entire Workbook to coincide with Phius 2024 Standard; Energy Star MFNC v3.2, Indoor AirPLUS v1, REV04 &amp; DOE ZERH Multifamily Version 2 Requirements</t>
  </si>
  <si>
    <t>If no photo of NFRC sticker is available, provide Window Purchase Order or Shop Drawings.</t>
  </si>
  <si>
    <t>0.1.3.2</t>
  </si>
  <si>
    <t>3.0.1.5</t>
  </si>
  <si>
    <t>3.0.1.6</t>
  </si>
  <si>
    <t>3.0.1.7</t>
  </si>
  <si>
    <t>3.0.1.8</t>
  </si>
  <si>
    <t>3.0.1.9</t>
  </si>
  <si>
    <t>3.0.1.10</t>
  </si>
  <si>
    <t>3.1.1</t>
  </si>
  <si>
    <t>3.1.1.1</t>
  </si>
  <si>
    <t>3.1.1.2</t>
  </si>
  <si>
    <t>3.1.1.3</t>
  </si>
  <si>
    <t>3.1.1.4</t>
  </si>
  <si>
    <t>3.1.1.5</t>
  </si>
  <si>
    <t>3.1.1.6</t>
  </si>
  <si>
    <t>3.1.1.7</t>
  </si>
  <si>
    <t>3.1.1.8</t>
  </si>
  <si>
    <t>3.1.1.9</t>
  </si>
  <si>
    <t>3.1.1.10</t>
  </si>
  <si>
    <t>Footnotes</t>
  </si>
  <si>
    <t>6.1.1</t>
  </si>
  <si>
    <t>Total number of parking spaces provided:</t>
  </si>
  <si>
    <t>Total number of EV-Ready spaces provided:</t>
  </si>
  <si>
    <t>6.1.2</t>
  </si>
  <si>
    <t>≥10% of total parking spaces</t>
  </si>
  <si>
    <t>6.1.2.1</t>
  </si>
  <si>
    <t>6.1.2.2</t>
  </si>
  <si>
    <t>6.1.2.3</t>
  </si>
  <si>
    <t>Provide Heating &amp; Cooling Testing and Balancing report for ducted heating and/or cooling systems.</t>
  </si>
  <si>
    <t>Insulation Thickness</t>
  </si>
  <si>
    <t>4.1.1</t>
  </si>
  <si>
    <t>Tube Size (inches)</t>
  </si>
  <si>
    <t>&lt; 1.5 inches</t>
  </si>
  <si>
    <t>Provide Whole Building Blower Door Testing Plan.</t>
  </si>
  <si>
    <t>Total number of Electric Vehicle Supply Equipment (EVSE) spaces provided:</t>
  </si>
  <si>
    <t>For Phius projects that occur in municipalities not listed in the above Table 1:</t>
  </si>
  <si>
    <t xml:space="preserve">*For projects with multiple non-residential buildings, or comprised of a combination of non-residential and residential portions, please complete a Phius QA Non-Residential Workbook for each non-residential building or non-residential portion of the project, and complete a Phius QA MF Workbook for each residential building or residential portion of the project. </t>
  </si>
  <si>
    <t>Program Checklist Requirements</t>
  </si>
  <si>
    <t>Apply checklist items as appropriate.</t>
  </si>
  <si>
    <t>Name</t>
  </si>
  <si>
    <t>Type</t>
  </si>
  <si>
    <t>Office Equipment</t>
  </si>
  <si>
    <t>Changes, Additions, and Deletions</t>
  </si>
  <si>
    <t>0.5.3</t>
  </si>
  <si>
    <t>Office Equipment:  If available, provide Energy Star Certificate (https://www.energystar.gov/products) for each builder-installed office equipment.</t>
  </si>
  <si>
    <t>Kitchen Equipment: Provide Energy Star Certificate (https://www.energystar.gov/products) for each builder-installed kitchen appliance.</t>
  </si>
  <si>
    <t>Kitchen Equipment:  For all other Kitchen Equipment, provide equivalent documentation.</t>
  </si>
  <si>
    <t>0.5.4</t>
  </si>
  <si>
    <t>0.5.5</t>
  </si>
  <si>
    <t>0.5.6</t>
  </si>
  <si>
    <t>0.5.7</t>
  </si>
  <si>
    <t>5.3.1</t>
  </si>
  <si>
    <t>Within the Thermal Envelope?</t>
  </si>
  <si>
    <t>5.1.1.1</t>
  </si>
  <si>
    <t>5.1.1.16</t>
  </si>
  <si>
    <t>5.1.1.17</t>
  </si>
  <si>
    <t>5.1.1.18</t>
  </si>
  <si>
    <t>5.1.1.19</t>
  </si>
  <si>
    <t>5.1.1.20</t>
  </si>
  <si>
    <t>5.1.2</t>
  </si>
  <si>
    <t>5.1.2.1</t>
  </si>
  <si>
    <t>5.2.1</t>
  </si>
  <si>
    <t>5.2.2</t>
  </si>
  <si>
    <t>5.2.2.1</t>
  </si>
  <si>
    <t>Process Loads:  If available, provide Energy Star Certificate (https://www.energystar.gov/products) for each builder-installed process load.</t>
  </si>
  <si>
    <t>Process Loads:  For all other process loads provide manufacturer's technical datasheet that shows energy use in kWh/yr.</t>
  </si>
  <si>
    <t>5.4.1</t>
  </si>
  <si>
    <t>5.4.2</t>
  </si>
  <si>
    <t>5.4.2.1</t>
  </si>
  <si>
    <t>5.1.2.2</t>
  </si>
  <si>
    <t>5.1.2.3</t>
  </si>
  <si>
    <t>5.1.2.4</t>
  </si>
  <si>
    <t>5.1.2.5</t>
  </si>
  <si>
    <t>5.1.2.6</t>
  </si>
  <si>
    <t>5.1.2.7</t>
  </si>
  <si>
    <t>5.1.2.8</t>
  </si>
  <si>
    <t>5.1.2.9</t>
  </si>
  <si>
    <t>5.1.2.10</t>
  </si>
  <si>
    <t>5.1.2.11</t>
  </si>
  <si>
    <t>5.1.2.12</t>
  </si>
  <si>
    <t>5.1.2.13</t>
  </si>
  <si>
    <t>5.1.2.14</t>
  </si>
  <si>
    <t>5.1.2.15</t>
  </si>
  <si>
    <t>kWh/yr</t>
  </si>
  <si>
    <t>5.2.2.2</t>
  </si>
  <si>
    <t>5.2.2.3</t>
  </si>
  <si>
    <t>5.2.2.4</t>
  </si>
  <si>
    <t>5.2.2.5</t>
  </si>
  <si>
    <t>5.2.2.6</t>
  </si>
  <si>
    <t>Pump Data</t>
  </si>
  <si>
    <t>Describe any changes, additions, and deletions that were made to the name, make, model, quantity or total energy use (kWh/yr) of a process load between design by the CPHC on the Design Certification Feedback form and final installation.</t>
  </si>
  <si>
    <t>Describe any changes, additions, or subtractions that were made to the manufacturer and model of the office equipment installed between design by the CPHC on the Design Certification Feedback Form and final installation.</t>
  </si>
  <si>
    <t>5.4.2.2</t>
  </si>
  <si>
    <t>5.3.1.1</t>
  </si>
  <si>
    <t>5.3.2</t>
  </si>
  <si>
    <t>5.3.2.1</t>
  </si>
  <si>
    <t>Review the Pump Schedule contained within the MEP drawings.  Document any changes that have been made to the pump schedule, by identifying the manufacture, model, and power (wattage) of the new pump.</t>
  </si>
  <si>
    <t>3.2.1</t>
  </si>
  <si>
    <t>3.2.1.1</t>
  </si>
  <si>
    <t>3.2.1.2</t>
  </si>
  <si>
    <t>3.2.1.3</t>
  </si>
  <si>
    <t>3.2.1.4</t>
  </si>
  <si>
    <t>3.2.1.5</t>
  </si>
  <si>
    <t>4.1.1.1</t>
  </si>
  <si>
    <t>4.1.1.2</t>
  </si>
  <si>
    <t>4.1.1.3</t>
  </si>
  <si>
    <t>4.1.1.4</t>
  </si>
  <si>
    <t>DHW Recirculation Types</t>
  </si>
  <si>
    <t>Continuous</t>
  </si>
  <si>
    <t>Time based only</t>
  </si>
  <si>
    <t>Temperature based only</t>
  </si>
  <si>
    <t>5.4.2.3</t>
  </si>
  <si>
    <t>5.4.2.4</t>
  </si>
  <si>
    <t>5.4.2.5</t>
  </si>
  <si>
    <t>5.4.2.6</t>
  </si>
  <si>
    <t>5.4.2.8</t>
  </si>
  <si>
    <t>5.4.2.9</t>
  </si>
  <si>
    <t>5.4.2.10</t>
  </si>
  <si>
    <t>5.4.2.11</t>
  </si>
  <si>
    <t>5.4.2.12</t>
  </si>
  <si>
    <t>5.4.2.13</t>
  </si>
  <si>
    <t>5.4.2.14</t>
  </si>
  <si>
    <t>5.4.2.15</t>
  </si>
  <si>
    <t>5.4.2.16</t>
  </si>
  <si>
    <t>5.4.2.17</t>
  </si>
  <si>
    <t>5.4.2.18</t>
  </si>
  <si>
    <t>5.4.2.19</t>
  </si>
  <si>
    <t>5.4.2.20</t>
  </si>
  <si>
    <t>5.4.2.7</t>
  </si>
  <si>
    <t>5.4.3</t>
  </si>
  <si>
    <t>5.4.3.1</t>
  </si>
  <si>
    <t>5.4.3.2</t>
  </si>
  <si>
    <t>Footnotes:</t>
  </si>
  <si>
    <r>
      <t>Energy Star Certificate, Manufacturer's Technical Datasheet, or Submittal Uploaded?</t>
    </r>
    <r>
      <rPr>
        <b/>
        <vertAlign val="superscript"/>
        <sz val="12"/>
        <color theme="1"/>
        <rFont val="Open Sans"/>
        <family val="2"/>
      </rPr>
      <t>2</t>
    </r>
  </si>
  <si>
    <r>
      <t>Equipment &amp; Nameplate Photos Uploaded?</t>
    </r>
    <r>
      <rPr>
        <b/>
        <vertAlign val="superscript"/>
        <sz val="12"/>
        <color theme="1"/>
        <rFont val="Open Sans"/>
        <family val="2"/>
      </rPr>
      <t>2</t>
    </r>
  </si>
  <si>
    <t>Provide Testing and Balancing (TAB) report of ducted ventilation system.</t>
  </si>
  <si>
    <t>0.3.4</t>
  </si>
  <si>
    <t>Phius Project Path</t>
  </si>
  <si>
    <t>Phius Project Certification Standard</t>
  </si>
  <si>
    <t>4.2.1</t>
  </si>
  <si>
    <r>
      <t>Provide Datasheet of pump manufacture and model that lists the Power (Watts), or Flow Rate and Head, for pumps or fans associated with the process load.</t>
    </r>
    <r>
      <rPr>
        <b/>
        <vertAlign val="superscript"/>
        <sz val="12"/>
        <rFont val="Open Sans"/>
        <family val="2"/>
      </rPr>
      <t>2</t>
    </r>
  </si>
  <si>
    <t>Copier</t>
  </si>
  <si>
    <t>Printer</t>
  </si>
  <si>
    <t>PC</t>
  </si>
  <si>
    <t>Monitor</t>
  </si>
  <si>
    <t>Server</t>
  </si>
  <si>
    <t>Telephone System</t>
  </si>
  <si>
    <t>User Defined</t>
  </si>
  <si>
    <t>Power Rating in Saving/Sleep Mode
(Watts)</t>
  </si>
  <si>
    <t>If durability test, please list those items taped:</t>
  </si>
  <si>
    <t>If operational test, please list those items taped:</t>
  </si>
  <si>
    <t>Final Test (Operational - mandatory)</t>
  </si>
  <si>
    <t>Final Test (Durability - if necessary)</t>
  </si>
  <si>
    <r>
      <t>(CFM50/ft</t>
    </r>
    <r>
      <rPr>
        <b/>
        <vertAlign val="superscript"/>
        <sz val="12"/>
        <rFont val="Open Sans"/>
        <family val="2"/>
      </rPr>
      <t>2</t>
    </r>
    <r>
      <rPr>
        <b/>
        <sz val="12"/>
        <rFont val="Open Sans"/>
        <family val="2"/>
      </rPr>
      <t>)</t>
    </r>
  </si>
  <si>
    <t>[Select Dropdown]</t>
  </si>
  <si>
    <t>4.2.1.1</t>
  </si>
  <si>
    <t>4.2.1.2</t>
  </si>
  <si>
    <t>4.2.1.3</t>
  </si>
  <si>
    <t>4.2.1.4</t>
  </si>
  <si>
    <t>4.3.1</t>
  </si>
  <si>
    <t>4.3.1.1</t>
  </si>
  <si>
    <t>4.3.1.2</t>
  </si>
  <si>
    <t>4.3.1.3</t>
  </si>
  <si>
    <t>4.3.1.4</t>
  </si>
  <si>
    <t>4.3.1.5</t>
  </si>
  <si>
    <t>4.3.1.6</t>
  </si>
  <si>
    <t>4.4.1</t>
  </si>
  <si>
    <t>4.5.1</t>
  </si>
  <si>
    <t>1.5" (or R-10 minimum)</t>
  </si>
  <si>
    <t>2.0" (or R-12 minimum)</t>
  </si>
  <si>
    <t>none</t>
  </si>
  <si>
    <r>
      <rPr>
        <vertAlign val="superscript"/>
        <sz val="12"/>
        <color theme="1"/>
        <rFont val="Open Sans"/>
        <family val="2"/>
      </rPr>
      <t>2</t>
    </r>
    <r>
      <rPr>
        <sz val="12"/>
        <color theme="1"/>
        <rFont val="Open Sans"/>
        <family val="2"/>
      </rPr>
      <t>https://www.ahrinet.org/search-standards/ahri-1230-i-p-performance-rating-variable-refrigerant-flow-vrf-multi-split-air-conditioning-and-heat</t>
    </r>
  </si>
  <si>
    <r>
      <t>Phius Certified Verifier</t>
    </r>
    <r>
      <rPr>
        <b/>
        <vertAlign val="superscript"/>
        <sz val="12"/>
        <color rgb="FF000000"/>
        <rFont val="Open Sans"/>
        <family val="2"/>
      </rPr>
      <t>1</t>
    </r>
    <r>
      <rPr>
        <b/>
        <sz val="12"/>
        <color rgb="FF000000"/>
        <rFont val="Open Sans"/>
        <family val="2"/>
      </rPr>
      <t>:</t>
    </r>
  </si>
  <si>
    <t>Provide completed Phius Quality Control Field Checklist (v25.1.0, or newer).</t>
  </si>
  <si>
    <t>Provide technical datasheets of any product that has been changed since Phius Design Review.</t>
  </si>
  <si>
    <r>
      <t>Provide signed EPA Indoor AirPlus Verification Checklist.</t>
    </r>
    <r>
      <rPr>
        <vertAlign val="superscript"/>
        <sz val="12"/>
        <color theme="1"/>
        <rFont val="Open Sans"/>
        <family val="2"/>
      </rPr>
      <t xml:space="preserve">2 </t>
    </r>
  </si>
  <si>
    <r>
      <t>Provide AHRI certificate and/or manufacturer's detailed specs of each installed heating, cooling, and DHW system.</t>
    </r>
    <r>
      <rPr>
        <vertAlign val="superscript"/>
        <sz val="12"/>
        <color theme="1"/>
        <rFont val="Open Sans"/>
        <family val="2"/>
      </rPr>
      <t>3</t>
    </r>
  </si>
  <si>
    <t>Provide contract documents for any off-site renewable production that align with Appendix N-4.3 (Off-Site Renewable Energy Requirements) of the Phius 2024 Passive Building Standards Certification Guidebook v25.1.0.</t>
  </si>
  <si>
    <t>Provide Final Operational (Untaped) Air Tightness Test Report (depressurization and pressurization), and Durability (Taped) Test if conducted, and list within the notes section of the blower door test results any items taped.  All non-threatening items allowed for the taped test can be found at Section C-2.2 Non-Threatening Air Leakage, Phius 2024 Passive Building Standards Certification Guidebook v25.1.0.</t>
  </si>
  <si>
    <t>Manufacturer and Model:</t>
  </si>
  <si>
    <t>Pump Power</t>
  </si>
  <si>
    <t>or</t>
  </si>
  <si>
    <t>3.2.2</t>
  </si>
  <si>
    <t>3.2.3</t>
  </si>
  <si>
    <t>Heating/Cooling System - Pumps associated with the Ground Source or Hydronic System</t>
  </si>
  <si>
    <t>3.3.1</t>
  </si>
  <si>
    <t>3.3.1.1</t>
  </si>
  <si>
    <t>3.3.1.2</t>
  </si>
  <si>
    <t>3.3.1.3</t>
  </si>
  <si>
    <t>3.3.1.4</t>
  </si>
  <si>
    <t>3.3.1.5</t>
  </si>
  <si>
    <t>3.3.2</t>
  </si>
  <si>
    <t>3.3.3</t>
  </si>
  <si>
    <t>Heating/Cooling System - Fans associated with the ASHP System</t>
  </si>
  <si>
    <t>Fan Power Rating from Nameplate (Watts)</t>
  </si>
  <si>
    <t>Heating</t>
  </si>
  <si>
    <t>Review the ASHP Fan Schedule contained within the MEP drawings.  Document any changes that have been made to the ASHP schedule since design, by identifying the manufacture, model, and power (wattage) of the new ASHP fan.</t>
  </si>
  <si>
    <t>Review the GSHP schedule contained within the MEP drawings.  Document any changes that have been made to the GSHP schedule since design, by identifying the manufacture, model, and power (wattage) of the new pump.</t>
  </si>
  <si>
    <t>Data entry cells are in blue. Checkbox cells are in teal and white. Notes cells are in light gray.  Calculation cells are in lime.  Do not change the calculation cells!</t>
  </si>
  <si>
    <t>Required input cells</t>
  </si>
  <si>
    <t>Select best option</t>
  </si>
  <si>
    <t>Notes / Instructions / Units</t>
  </si>
  <si>
    <t xml:space="preserve">[Select Dropdown] </t>
  </si>
  <si>
    <t>#3D65A5</t>
  </si>
  <si>
    <t>https://www.datylon.com/blog/data-visualization-for-colorblind-readers#color-blind-palette</t>
  </si>
  <si>
    <r>
      <rPr>
        <i/>
        <sz val="12"/>
        <color theme="1"/>
        <rFont val="Open Sans"/>
        <family val="2"/>
      </rPr>
      <t>#</t>
    </r>
    <r>
      <rPr>
        <sz val="12"/>
        <color theme="1"/>
        <rFont val="Open Sans"/>
        <family val="2"/>
      </rPr>
      <t>F05039</t>
    </r>
  </si>
  <si>
    <t>#E5B8B7</t>
  </si>
  <si>
    <t>#C2D69B</t>
  </si>
  <si>
    <t>Water Heater Type</t>
  </si>
  <si>
    <r>
      <rPr>
        <vertAlign val="superscript"/>
        <sz val="12"/>
        <color theme="1"/>
        <rFont val="Open Sans"/>
        <family val="2"/>
      </rPr>
      <t>1</t>
    </r>
    <r>
      <rPr>
        <sz val="12"/>
        <color theme="1"/>
        <rFont val="Open Sans"/>
        <family val="2"/>
      </rPr>
      <t>If testing at 75 Pa, use the Airtightness Pressure Conversion Calculator found in the Phius Resource Library to convert tested pressures from 75Pa to 50Pa, and enter into this page of the Workbook the values at 50Pa.</t>
    </r>
  </si>
  <si>
    <t>Heating/Cooling System - Outdoor  Component</t>
  </si>
  <si>
    <t>AHRI Certificate Uploaded?</t>
  </si>
  <si>
    <t>3.0.2</t>
  </si>
  <si>
    <t>Heating/Cooling System - Indoor Component</t>
  </si>
  <si>
    <t>Serves which Outdoor Unit?
(select Tag Name)</t>
  </si>
  <si>
    <t>3.1.2</t>
  </si>
  <si>
    <t>Provide Datasheet of ASHP pump manufacture and model that lists the Power (Watts) for fans associated with the Heating &amp; Cooling system that are non-ducted or do not have energy efficiency data following AHRI Standard 1230.</t>
  </si>
  <si>
    <t>DHW Configuration</t>
  </si>
  <si>
    <t>Provide Datasheet of pump manufacture and model that lists the Power (Watts), or Flow Rate, Head, and Efficiency.</t>
  </si>
  <si>
    <t>Centralized</t>
  </si>
  <si>
    <t>Decentralized</t>
  </si>
  <si>
    <r>
      <t>Cooling</t>
    </r>
    <r>
      <rPr>
        <b/>
        <vertAlign val="superscript"/>
        <sz val="12"/>
        <color theme="1"/>
        <rFont val="Open Sans"/>
        <family val="2"/>
      </rPr>
      <t>2</t>
    </r>
  </si>
  <si>
    <r>
      <rPr>
        <vertAlign val="superscript"/>
        <sz val="12"/>
        <color theme="1"/>
        <rFont val="Open Sans"/>
        <family val="2"/>
      </rPr>
      <t>2</t>
    </r>
    <r>
      <rPr>
        <sz val="12"/>
        <color theme="1"/>
        <rFont val="Open Sans"/>
        <family val="2"/>
      </rPr>
      <t xml:space="preserve"> If only Heating Wattage is given, enter the same value for Cooling as entered for Heating.</t>
    </r>
  </si>
  <si>
    <t>Total number of EV-Capable spaces provided:</t>
  </si>
  <si>
    <t>6.1.3</t>
  </si>
  <si>
    <t>6.1.3.1</t>
  </si>
  <si>
    <t>6.1.3.2</t>
  </si>
  <si>
    <t>Location</t>
  </si>
  <si>
    <t>None</t>
  </si>
  <si>
    <t>On Demand (adaptive/smart, occupancy sensor or occupant control)</t>
  </si>
  <si>
    <t>Temperature &amp; Time based</t>
  </si>
  <si>
    <t>EPA Indoor AirPlus</t>
  </si>
  <si>
    <r>
      <t>Provide signed DOE Efficient New Homes Multifamily National Rater Checklist.</t>
    </r>
    <r>
      <rPr>
        <vertAlign val="superscript"/>
        <sz val="12"/>
        <color theme="1"/>
        <rFont val="Open Sans"/>
        <family val="2"/>
      </rPr>
      <t>2</t>
    </r>
  </si>
  <si>
    <t>Provide completed DOE Efficient New Homes Multifamily PV-Ready Checklist.</t>
  </si>
  <si>
    <t>DOE Efficient New Homes
Multifamily Version</t>
  </si>
  <si>
    <t>Optional</t>
  </si>
  <si>
    <r>
      <rPr>
        <vertAlign val="superscript"/>
        <sz val="12"/>
        <color theme="1"/>
        <rFont val="Open Sans"/>
        <family val="2"/>
      </rPr>
      <t>3</t>
    </r>
    <r>
      <rPr>
        <sz val="12"/>
        <color theme="1"/>
        <rFont val="Open Sans"/>
        <family val="2"/>
      </rPr>
      <t>In accordance with ANSI/RESNET/ICC 380-2022 or latest version. NOTE: For Large MF or Non-Res. Bldgs- Alternative Test methods and building set up - per ABAA Standard Method for Building Enclosure Airtightness Compliance Testing, ASTM E-3158 or ASTM E-779.</t>
    </r>
  </si>
  <si>
    <t>Mandatory</t>
  </si>
  <si>
    <t>If necessary</t>
  </si>
  <si>
    <t>0.5.8</t>
  </si>
  <si>
    <t>Lighting Power Density</t>
  </si>
  <si>
    <t>Changes, Additions, Deletions</t>
  </si>
  <si>
    <t>Ventilation System Installation &amp; Airflow Testing Verification</t>
  </si>
  <si>
    <t>2.1.1</t>
  </si>
  <si>
    <t>ERV/HRV #
 or Tag #</t>
  </si>
  <si>
    <t>Electric Efficiency (W/cfm)</t>
  </si>
  <si>
    <t>Measured Supply &amp; Exhaust Airflow within 10%</t>
  </si>
  <si>
    <t>System Type</t>
  </si>
  <si>
    <t>Merv Rating of Filter</t>
  </si>
  <si>
    <t>Supply</t>
  </si>
  <si>
    <t>Exhaust</t>
  </si>
  <si>
    <t>Supply 
Airflow
(24/7)</t>
  </si>
  <si>
    <t>Measured Airflow Status</t>
  </si>
  <si>
    <t>Room Type</t>
  </si>
  <si>
    <t>Design
(cfm)</t>
  </si>
  <si>
    <t>Measured
(cfm)</t>
  </si>
  <si>
    <t>Within +/- 5cfm or +/- 20% of design</t>
  </si>
  <si>
    <t>Exhaust
Airflow
(24/7)</t>
  </si>
  <si>
    <t>2.1.2</t>
  </si>
  <si>
    <t>Project team has demonstrated the ground loop / earth tube control logic is set up properly.</t>
  </si>
  <si>
    <t>2.1.3</t>
  </si>
  <si>
    <t>Model</t>
  </si>
  <si>
    <t>Design Airflow
(cfm)</t>
  </si>
  <si>
    <t>2.2.1</t>
  </si>
  <si>
    <t xml:space="preserve"> Measured Airflow
(cfm)</t>
  </si>
  <si>
    <t>2.2.2</t>
  </si>
  <si>
    <t>Equipment Location</t>
  </si>
  <si>
    <t>enter exhaust register location here (Kitchen, Bath, Trash, Laundry, Storage, etc.)</t>
  </si>
  <si>
    <t>Measured at each Ventilation Unit</t>
  </si>
  <si>
    <t>Measured at each Register</t>
  </si>
  <si>
    <t>2.1.4</t>
  </si>
  <si>
    <t>0 - Certificates &amp; Summaries / Co-requisite Programs</t>
  </si>
  <si>
    <t>1 - Building Envelope</t>
  </si>
  <si>
    <t>Windows &amp; Doors</t>
  </si>
  <si>
    <t>Airtightness</t>
  </si>
  <si>
    <t>2 - Ventilation</t>
  </si>
  <si>
    <t>3 - Heating &amp; Cooling</t>
  </si>
  <si>
    <t>5 - Appliances &amp; Electrical Loads</t>
  </si>
  <si>
    <r>
      <t>Phius NR Quality Assurance Workbook
0-Key Documents</t>
    </r>
    <r>
      <rPr>
        <b/>
        <vertAlign val="superscript"/>
        <sz val="30"/>
        <color theme="1"/>
        <rFont val="Open Sans"/>
        <family val="2"/>
      </rPr>
      <t>1</t>
    </r>
  </si>
  <si>
    <t>4-Domestic Hot Water</t>
  </si>
  <si>
    <t>5.2-Appliances &amp; Electrical (Kitchen)</t>
  </si>
  <si>
    <t>5.3-Appliances &amp; Electrical (Lighting)</t>
  </si>
  <si>
    <t>5.4-Appliances &amp; Electrical (Process Load)</t>
  </si>
  <si>
    <t>6-Renewables &amp; Electrification</t>
  </si>
  <si>
    <t>Phius NR Quality Assurance Workbook
3-Heating &amp; Cooling</t>
  </si>
  <si>
    <t>Phius NR Quality Assurance Workbook
6-Renewables &amp; Electrification</t>
  </si>
  <si>
    <r>
      <t>Energy Star Certificate, Manufacturer's Technical Datasheet, or Submittal Uploaded?</t>
    </r>
    <r>
      <rPr>
        <b/>
        <vertAlign val="superscript"/>
        <sz val="12"/>
        <color theme="1"/>
        <rFont val="Open Sans"/>
        <family val="2"/>
      </rPr>
      <t>4</t>
    </r>
  </si>
  <si>
    <r>
      <t>Equipment &amp; Nameplate Photos Uploaded?</t>
    </r>
    <r>
      <rPr>
        <b/>
        <vertAlign val="superscript"/>
        <sz val="12"/>
        <color theme="1"/>
        <rFont val="Open Sans"/>
        <family val="2"/>
      </rPr>
      <t>4</t>
    </r>
  </si>
  <si>
    <t xml:space="preserve">Total number of EV-Ready spaces provided: </t>
  </si>
  <si>
    <t>0.6.3</t>
  </si>
  <si>
    <r>
      <t>Energy Star Certificate Uploaded?</t>
    </r>
    <r>
      <rPr>
        <b/>
        <vertAlign val="superscript"/>
        <sz val="12"/>
        <color theme="1"/>
        <rFont val="Open Sans"/>
        <family val="2"/>
      </rPr>
      <t>1</t>
    </r>
  </si>
  <si>
    <r>
      <t>Utilization hours per year (hrs/yr)</t>
    </r>
    <r>
      <rPr>
        <vertAlign val="superscript"/>
        <sz val="12"/>
        <color theme="1"/>
        <rFont val="Open Sans"/>
        <family val="2"/>
      </rPr>
      <t>3</t>
    </r>
  </si>
  <si>
    <r>
      <t xml:space="preserve">Quantity </t>
    </r>
    <r>
      <rPr>
        <b/>
        <sz val="11"/>
        <color theme="1"/>
        <rFont val="Open Sans"/>
        <family val="2"/>
      </rPr>
      <t>(Indicate "0" if not yet installed)</t>
    </r>
    <r>
      <rPr>
        <b/>
        <vertAlign val="superscript"/>
        <sz val="11"/>
        <color theme="1"/>
        <rFont val="Open Sans"/>
        <family val="2"/>
      </rPr>
      <t>1</t>
    </r>
  </si>
  <si>
    <r>
      <t>Power Rating (Watts)</t>
    </r>
    <r>
      <rPr>
        <b/>
        <vertAlign val="superscript"/>
        <sz val="12"/>
        <color theme="1"/>
        <rFont val="Open Sans"/>
        <family val="2"/>
      </rPr>
      <t>2</t>
    </r>
  </si>
  <si>
    <t>There are twelve (12) worksheets to complete (see the tabs below).</t>
  </si>
  <si>
    <r>
      <rPr>
        <vertAlign val="superscript"/>
        <sz val="12"/>
        <color theme="1"/>
        <rFont val="Open Sans"/>
        <family val="2"/>
      </rPr>
      <t>1</t>
    </r>
    <r>
      <rPr>
        <sz val="12"/>
        <color theme="1"/>
        <rFont val="Open Sans"/>
        <family val="2"/>
      </rPr>
      <t>If office equipment was not installed during Verifiers final visit, please provide purchase list of office equipment.</t>
    </r>
  </si>
  <si>
    <r>
      <t>Durability test:  Final whole building blower door multi-point test</t>
    </r>
    <r>
      <rPr>
        <b/>
        <vertAlign val="superscript"/>
        <sz val="12"/>
        <color theme="1"/>
        <rFont val="Open Sans"/>
        <family val="2"/>
      </rPr>
      <t>2</t>
    </r>
    <r>
      <rPr>
        <b/>
        <sz val="12"/>
        <color theme="1"/>
        <rFont val="Open Sans"/>
        <family val="2"/>
      </rPr>
      <t xml:space="preserve"> is:</t>
    </r>
  </si>
  <si>
    <r>
      <t>Was a durability test performed during final blower door testing?
(For more information on what is allowed on a durability test, see Phius Certification Guidebook 2025, Appendix C-2.3)</t>
    </r>
    <r>
      <rPr>
        <b/>
        <vertAlign val="superscript"/>
        <sz val="12"/>
        <color theme="1"/>
        <rFont val="Open Sans"/>
        <family val="2"/>
      </rPr>
      <t>1,2,3</t>
    </r>
  </si>
  <si>
    <r>
      <t>Operational test:  Final whole building blower door multi-point test</t>
    </r>
    <r>
      <rPr>
        <b/>
        <vertAlign val="superscript"/>
        <sz val="12"/>
        <color theme="1"/>
        <rFont val="Open Sans"/>
        <family val="2"/>
      </rPr>
      <t>4</t>
    </r>
    <r>
      <rPr>
        <b/>
        <sz val="12"/>
        <color theme="1"/>
        <rFont val="Open Sans"/>
        <family val="2"/>
      </rPr>
      <t xml:space="preserve"> is:</t>
    </r>
  </si>
  <si>
    <r>
      <rPr>
        <vertAlign val="superscript"/>
        <sz val="12"/>
        <color theme="1"/>
        <rFont val="Open Sans"/>
        <family val="2"/>
      </rPr>
      <t>4</t>
    </r>
    <r>
      <rPr>
        <sz val="12"/>
        <color theme="1"/>
        <rFont val="Open Sans"/>
        <family val="2"/>
      </rPr>
      <t>The result of the operational test is always input into the WUFI model.  An operational test is always required.</t>
    </r>
  </si>
  <si>
    <t>Preliminary test:  Preliminary whole building blower door test is:</t>
  </si>
  <si>
    <t>Verify each process load has been installed by entering into Section 5.4.2 the process load the CPHC has listed in the Design Certification Feedback Form,
and noting any changes, additions and deletions made between design and final installation in Section 5.4.1.</t>
  </si>
  <si>
    <t>Verify each office equipment has been installed by entering into Section 5.1.2 the office equipment the CPHC has listed in the Design Certification Feedback Form,
and noting any changes, additions and deletions made between design and final installation into Section 5.1.1.</t>
  </si>
  <si>
    <r>
      <rPr>
        <vertAlign val="superscript"/>
        <sz val="12"/>
        <color theme="1"/>
        <rFont val="Open Sans"/>
        <family val="2"/>
      </rPr>
      <t>1</t>
    </r>
    <r>
      <rPr>
        <sz val="12"/>
        <color theme="1"/>
        <rFont val="Open Sans"/>
        <family val="2"/>
      </rPr>
      <t>Refer to the Phius Guidebook for specific guidance on eligibility of Raters to serve as Verifiers on a project.</t>
    </r>
  </si>
  <si>
    <t>Commissioning Agent:</t>
  </si>
  <si>
    <t>Office Equipment:  For all other office equipment provide manufacturer's technical datasheet that indicates Power (Watts) and Power Rating (Watts) in Saving/Sleep Mode.</t>
  </si>
  <si>
    <r>
      <rPr>
        <vertAlign val="superscript"/>
        <sz val="12"/>
        <color theme="1"/>
        <rFont val="Open Sans"/>
        <family val="2"/>
      </rPr>
      <t>2</t>
    </r>
    <r>
      <rPr>
        <sz val="12"/>
        <color theme="1"/>
        <rFont val="Open Sans"/>
        <family val="2"/>
      </rPr>
      <t>The Phius requirement of 0.06 cfm50/sqft must be met through a durability test.  If an operational test result is less than 0.06 cfm50/sqft, a durability test is not necessary.</t>
    </r>
  </si>
  <si>
    <t>Using the Field Verification method, no more than 2 gallons (7.6 liters) of water is collected from the furthest hot water fixture before hot water is delivered.  Alternatively, once the water reaches 2 gallons (7.6 liters), the temperature of the water flow must increase by  ≥ 10 °F in comparison of the final to the initial temperature reading.</t>
  </si>
  <si>
    <r>
      <rPr>
        <vertAlign val="superscript"/>
        <sz val="12"/>
        <color theme="1"/>
        <rFont val="Open Sans"/>
        <family val="2"/>
      </rPr>
      <t>2</t>
    </r>
    <r>
      <rPr>
        <sz val="12"/>
        <color theme="1"/>
        <rFont val="Open Sans"/>
        <family val="2"/>
      </rPr>
      <t>Power Rating can be found on the equipment nameplate or in the user manual. Enter the highest power rating listed when a range is given.</t>
    </r>
  </si>
  <si>
    <r>
      <rPr>
        <vertAlign val="superscript"/>
        <sz val="12"/>
        <color theme="1"/>
        <rFont val="Open Sans"/>
        <family val="2"/>
      </rPr>
      <t>1</t>
    </r>
    <r>
      <rPr>
        <sz val="12"/>
        <color theme="1"/>
        <rFont val="Open Sans"/>
        <family val="2"/>
      </rPr>
      <t>A process load is energy consumed in support of a manufacturing, industrial, or commercial process other than conditioning spaces and maintaining comfort and amenities for the occupants of a building.  Alternatively, a process load is a service provided to a customer or client in the building. Whether it is the customer or client using the energy (e.g. arcade, training center) or if the energy is used on their behalf (e.g. commercial kitchen in a restaurant), both situations may qualify as process loads.</t>
    </r>
  </si>
  <si>
    <t>EV capability installed in compliance with the International Code Council’s “Electric Vehicles and Building Codes: A Strategy for Greenhouse Gas reductions”
(2021), Table 1: Sample EV-Integrated Code Provisions following the Commercial column, if the Phius project occurs in one of the municipalities listed: 
https://iccsafe.org/wp-content/uploads/21-20604_COMM_EV_Strategy_RPT_v5.pdf</t>
  </si>
  <si>
    <t>ERV/HRV #
or Tag #</t>
  </si>
  <si>
    <t>ERV/HRV # or Tag # served by Ventilator Defrost System</t>
  </si>
  <si>
    <t>Loop length (ft)</t>
  </si>
  <si>
    <t>Approximate depth (ft)</t>
  </si>
  <si>
    <t>Lighting:  Provide Reflected Ceiling Plans to confirm light fixture types and quantities.</t>
  </si>
  <si>
    <t>Ventilator Defrost Systems - Subsoil Heat Exchanger (If Applicable)</t>
  </si>
  <si>
    <r>
      <rPr>
        <vertAlign val="superscript"/>
        <sz val="12"/>
        <color theme="1"/>
        <rFont val="Open Sans"/>
        <family val="2"/>
      </rPr>
      <t>3</t>
    </r>
    <r>
      <rPr>
        <sz val="12"/>
        <color theme="1"/>
        <rFont val="Open Sans"/>
        <family val="2"/>
      </rPr>
      <t>From 1.4.4.9 and  Appendix I-3.11 ASHRAE Fundamentals 2017 Non-Residential Equipment Tables, Phius 2024 Passive Building Standards Certification Guidebook, v25.1.0 September 2025.</t>
    </r>
  </si>
  <si>
    <t>Integrated</t>
  </si>
  <si>
    <t>####_NR QA Workbook_YYYY.MM.DD</t>
  </si>
  <si>
    <t>Please save the Non-Residential QA Workbook using the following naming convention:
(#### is the Phius Project Number)</t>
  </si>
  <si>
    <t>1.2.1</t>
  </si>
  <si>
    <t>1.2.2</t>
  </si>
  <si>
    <t>Project Specifications</t>
  </si>
  <si>
    <t>Unit #</t>
  </si>
  <si>
    <t>Unit SFBE</t>
  </si>
  <si>
    <t xml:space="preserve">CFM@50 Pa </t>
  </si>
  <si>
    <t>ELR</t>
  </si>
  <si>
    <t>1.2.3</t>
  </si>
  <si>
    <t>2. Qualification Set</t>
  </si>
  <si>
    <t>1.2.4</t>
  </si>
  <si>
    <t>Sampled Unit 1</t>
  </si>
  <si>
    <t xml:space="preserve">Sampled Unit 2 </t>
  </si>
  <si>
    <t xml:space="preserve">Sampled Unit 3 </t>
  </si>
  <si>
    <t>Sampled Unit 4</t>
  </si>
  <si>
    <t>Sampled Unit 5</t>
  </si>
  <si>
    <t>Sampled Unit 6</t>
  </si>
  <si>
    <t>Sampled Unit 7</t>
  </si>
  <si>
    <t>Sampled Unit 8</t>
  </si>
  <si>
    <t>Sampled Unit 9</t>
  </si>
  <si>
    <t>Sampled Unit 10</t>
  </si>
  <si>
    <t>Sampled Unit 11</t>
  </si>
  <si>
    <t>Sampled Unit 12</t>
  </si>
  <si>
    <t>Sampled Unit 13</t>
  </si>
  <si>
    <t>Sampled Unit 14</t>
  </si>
  <si>
    <t>Sampled Unit 15</t>
  </si>
  <si>
    <t>Sampled Unit 16</t>
  </si>
  <si>
    <t>Sampled Unit 17</t>
  </si>
  <si>
    <t>Sampled Unit 19</t>
  </si>
  <si>
    <t>Sampled Unit 20</t>
  </si>
  <si>
    <t>ERV/HRV # or Tag # served by Dehumidifier</t>
  </si>
  <si>
    <t>Ventilation Dehumidifier (If Applicable)</t>
  </si>
  <si>
    <t>l/kWh</t>
  </si>
  <si>
    <t>The instructions for completing this tab can be found in the Phius Quality Control Field checklist, Section 2.1.7.</t>
  </si>
  <si>
    <t>Equipment &amp; Nameplate Photos Uploaded?</t>
  </si>
  <si>
    <t>Centralized - Common Spaces Only</t>
  </si>
  <si>
    <t>Decentralized - Common Spaces Only</t>
  </si>
  <si>
    <r>
      <rPr>
        <u/>
        <sz val="12"/>
        <color rgb="FF0E2746"/>
        <rFont val="Open Sans"/>
        <family val="2"/>
      </rPr>
      <t>Questions</t>
    </r>
    <r>
      <rPr>
        <sz val="12"/>
        <color rgb="FF0E2746"/>
        <rFont val="Open Sans"/>
        <family val="2"/>
      </rPr>
      <t xml:space="preserve"> regarding particular checklist items should be directed </t>
    </r>
    <r>
      <rPr>
        <u/>
        <sz val="12"/>
        <color rgb="FF0E2746"/>
        <rFont val="Open Sans"/>
        <family val="2"/>
      </rPr>
      <t>first</t>
    </r>
    <r>
      <rPr>
        <sz val="12"/>
        <color rgb="FF0E2746"/>
        <rFont val="Open Sans"/>
        <family val="2"/>
      </rPr>
      <t xml:space="preserve"> to the Phius Verifier for the project. 
- Contact the Phius QA/QC Manager at </t>
    </r>
    <r>
      <rPr>
        <b/>
        <sz val="12"/>
        <color rgb="FF0E2746"/>
        <rFont val="Open Sans"/>
        <family val="2"/>
      </rPr>
      <t>QA@phius.org</t>
    </r>
    <r>
      <rPr>
        <sz val="12"/>
        <color rgb="FF0E2746"/>
        <rFont val="Open Sans"/>
        <family val="2"/>
      </rPr>
      <t xml:space="preserve"> for questions on the nuances between certifying an entire building under Phius and certifying individual dwelling units within such buildings under Energy Star / DOE Efficient New Homes.
- Contact </t>
    </r>
    <r>
      <rPr>
        <b/>
        <sz val="12"/>
        <color rgb="FF0E2746"/>
        <rFont val="Open Sans"/>
        <family val="2"/>
      </rPr>
      <t>https://www.phius.org/help</t>
    </r>
    <r>
      <rPr>
        <sz val="12"/>
        <color rgb="FF0E2746"/>
        <rFont val="Open Sans"/>
        <family val="2"/>
      </rPr>
      <t xml:space="preserve"> for questions regarding the certification process for any project.</t>
    </r>
  </si>
  <si>
    <t>ERV/HRV Types</t>
  </si>
  <si>
    <t>Airflows measured by:</t>
  </si>
  <si>
    <t>Verfifier</t>
  </si>
  <si>
    <t>TAB Contractor, 
Verifier Observed</t>
  </si>
  <si>
    <t>Measured at each Ventilation Unit at the design 24/7 Airflow Speed Setting</t>
  </si>
  <si>
    <t>Centralized or Decentralized</t>
  </si>
  <si>
    <t>Decentralized - Sleeping Units Only</t>
  </si>
  <si>
    <t>Total Duct Insulation 
(R-value)</t>
  </si>
  <si>
    <t>enter supply register location here (Classroom, Office, Corridor, Bedroom, etc.)</t>
  </si>
  <si>
    <t>This worksheet shall be completed for all E/HRV systems.</t>
  </si>
  <si>
    <t>Space Tag #</t>
  </si>
  <si>
    <t>Airflows measured by</t>
  </si>
  <si>
    <t>Supply Register Location</t>
  </si>
  <si>
    <t>Exhaust Register Location</t>
  </si>
  <si>
    <t>Supply Register</t>
  </si>
  <si>
    <t>Exhaust Register</t>
  </si>
  <si>
    <t>Exhaust Airflow</t>
  </si>
  <si>
    <t>Supply Airflow</t>
  </si>
  <si>
    <r>
      <t>Equipment &amp; Nameplate Photos Uploaded?</t>
    </r>
    <r>
      <rPr>
        <b/>
        <vertAlign val="superscript"/>
        <sz val="11"/>
        <color theme="1"/>
        <rFont val="Open Sans"/>
        <family val="2"/>
      </rPr>
      <t>1</t>
    </r>
  </si>
  <si>
    <t>Measured at Sampled Registers at the design 24/7 Airflow Speed Setting (if applicable, per instructions in Section 2.1.7 of the Field Checklist)</t>
  </si>
  <si>
    <t>The airflow rates at the Ventilation Unit and at the individual registers shall be measured* at the design 24/7 ventilation rate.</t>
  </si>
  <si>
    <t>The airflow rates shall be measured* as indicated below.</t>
  </si>
  <si>
    <t>Cover Sheet</t>
  </si>
  <si>
    <t>Total # Dwelling Units</t>
  </si>
  <si>
    <t>Confirm Recent Drawings</t>
  </si>
  <si>
    <t>1-Building Envelope (WB)</t>
  </si>
  <si>
    <t>Building Height</t>
  </si>
  <si>
    <t>Durability Test</t>
  </si>
  <si>
    <t>1.2-Building Envelope (Comp)</t>
  </si>
  <si>
    <t>2.1-Vent ERV_HRV</t>
  </si>
  <si>
    <t>2.2-Vent Exhaust Only</t>
  </si>
  <si>
    <t>3-Heating &amp; Cooling</t>
  </si>
  <si>
    <t>Individual/Shared</t>
  </si>
  <si>
    <t>Photos Uploaded?</t>
  </si>
  <si>
    <t>Energy Star Certificate Uploaded</t>
  </si>
  <si>
    <t>Photos Uploaded</t>
  </si>
  <si>
    <t>Cooktop Fuel Type</t>
  </si>
  <si>
    <t>5.1-Appliances &amp; Electrical (Office)</t>
  </si>
  <si>
    <t>Office Equipment Type</t>
  </si>
  <si>
    <t>Within the Thermal Envelope</t>
  </si>
  <si>
    <t>Equipment Photos Uploaded</t>
  </si>
  <si>
    <t>Verifier Confirmed?</t>
  </si>
  <si>
    <t>Solar Photovoltaic Installed</t>
  </si>
  <si>
    <t>Solar Thermal Installed</t>
  </si>
  <si>
    <t>Vent System Type</t>
  </si>
  <si>
    <t xml:space="preserve"> DOE ENERGY STAR Multifamily New Construction</t>
  </si>
  <si>
    <t>DOE ENERGY STAR Multifamily New Construction (MFNC)</t>
  </si>
  <si>
    <r>
      <rPr>
        <vertAlign val="superscript"/>
        <sz val="12"/>
        <color theme="1"/>
        <rFont val="Open Sans"/>
        <family val="2"/>
      </rPr>
      <t>2</t>
    </r>
    <r>
      <rPr>
        <sz val="12"/>
        <color theme="1"/>
        <rFont val="Open Sans"/>
        <family val="2"/>
      </rPr>
      <t>Projects located outside of the United States, or in California or Alaska, will not be required to meet DOE Energy Star, EPA Indoor AirPlus, and DOE Efficient New Homes certifications, regardless of their configuration.</t>
    </r>
  </si>
  <si>
    <t>ENH</t>
  </si>
  <si>
    <r>
      <t>Provide signed DOE ENERGY STAR Multifamily New Construction National Rater Field Checklist.</t>
    </r>
    <r>
      <rPr>
        <vertAlign val="superscript"/>
        <sz val="12"/>
        <color theme="1"/>
        <rFont val="Open Sans"/>
        <family val="2"/>
      </rPr>
      <t>2,3</t>
    </r>
    <r>
      <rPr>
        <sz val="12"/>
        <color theme="1"/>
        <rFont val="Open Sans"/>
        <family val="2"/>
      </rPr>
      <t xml:space="preserve">  </t>
    </r>
  </si>
  <si>
    <t>ES</t>
  </si>
  <si>
    <t>IAP</t>
  </si>
  <si>
    <t>Centralized -  Sleeping Units Only</t>
  </si>
  <si>
    <t>Centralized - Common Spaces &amp; Sleeping Units</t>
  </si>
  <si>
    <r>
      <rPr>
        <vertAlign val="superscript"/>
        <sz val="12"/>
        <color theme="1"/>
        <rFont val="Open Sans"/>
        <family val="2"/>
      </rPr>
      <t>1</t>
    </r>
    <r>
      <rPr>
        <sz val="12"/>
        <color theme="1"/>
        <rFont val="Open Sans"/>
        <family val="2"/>
      </rPr>
      <t>Please place any Photos, Energy Star Certificates, AHRI Certificates, Manufacturer's Technical Datasheets, or Submittals in the corresponding appliance's/equipment's folder: "4. On-Site Verification / 3. Photos."</t>
    </r>
  </si>
  <si>
    <r>
      <rPr>
        <vertAlign val="superscript"/>
        <sz val="12"/>
        <color theme="1"/>
        <rFont val="Open Sans"/>
        <family val="2"/>
      </rPr>
      <t>2</t>
    </r>
    <r>
      <rPr>
        <sz val="12"/>
        <color theme="1"/>
        <rFont val="Open Sans"/>
        <family val="2"/>
      </rPr>
      <t>Please place any Photos, Energy Star Certificates, AHRI Certificates, Manufacturer's Technical Datasheets, or Submittals in the corresponding appliance's/equipment's folder: "4. On-Site Verification / 3. Photos."</t>
    </r>
  </si>
  <si>
    <r>
      <t>AHRI Certificate Uploaded?</t>
    </r>
    <r>
      <rPr>
        <b/>
        <vertAlign val="superscript"/>
        <sz val="12"/>
        <color theme="1"/>
        <rFont val="Open Sans"/>
        <family val="2"/>
      </rPr>
      <t>1</t>
    </r>
  </si>
  <si>
    <r>
      <rPr>
        <vertAlign val="superscript"/>
        <sz val="12"/>
        <color theme="1"/>
        <rFont val="Open Sans"/>
        <family val="2"/>
      </rPr>
      <t>1</t>
    </r>
    <r>
      <rPr>
        <sz val="12"/>
        <color theme="1"/>
        <rFont val="Open Sans"/>
        <family val="2"/>
      </rPr>
      <t xml:space="preserve"> Only one photo required per model number.  Please place any Photos, Energy Star Certificates, AHRI Certificates, Manufacturer's Technical Datasheets, or Submittals in the corresponding appliance's/equipment's folder: "4. On-Site Verification / 3. Photos."</t>
    </r>
  </si>
  <si>
    <r>
      <rPr>
        <vertAlign val="superscript"/>
        <sz val="12"/>
        <color theme="1"/>
        <rFont val="Open Sans"/>
        <family val="2"/>
      </rPr>
      <t>4</t>
    </r>
    <r>
      <rPr>
        <sz val="12"/>
        <color theme="1"/>
        <rFont val="Open Sans"/>
        <family val="2"/>
      </rPr>
      <t>Please place any Photos, Energy Star Certificates, AHRI Certificates, Manufacturer's Technical Datasheets, or Submittals in the corresponding appliance's/equipment's folder: "4. On-Site Verification / 3. Photos."</t>
    </r>
  </si>
  <si>
    <r>
      <t>Electric Vehicle (EV) Charging Infrastructure</t>
    </r>
    <r>
      <rPr>
        <b/>
        <vertAlign val="superscript"/>
        <sz val="18"/>
        <color theme="3"/>
        <rFont val="Open Sans"/>
        <family val="2"/>
      </rPr>
      <t>2</t>
    </r>
    <r>
      <rPr>
        <b/>
        <sz val="18"/>
        <color theme="3"/>
        <rFont val="Open Sans"/>
        <family val="2"/>
      </rPr>
      <t xml:space="preserve">
</t>
    </r>
    <r>
      <rPr>
        <b/>
        <sz val="14"/>
        <color theme="3"/>
        <rFont val="Open Sans"/>
        <family val="2"/>
      </rPr>
      <t>(For parking spaces serving the non-residential building or the non-residential part of the mixed-use building)</t>
    </r>
  </si>
  <si>
    <r>
      <rPr>
        <vertAlign val="superscript"/>
        <sz val="12"/>
        <color theme="1"/>
        <rFont val="Open Sans"/>
        <family val="2"/>
      </rPr>
      <t>2</t>
    </r>
    <r>
      <rPr>
        <sz val="12"/>
        <color theme="1"/>
        <rFont val="Open Sans"/>
        <family val="2"/>
      </rPr>
      <t>Phius equates the term ‘dwelling unit’ also applies to ‘sleeping units’.</t>
    </r>
  </si>
  <si>
    <t>Orientation°:</t>
  </si>
  <si>
    <t>Tilt°:</t>
  </si>
  <si>
    <t>Measured loop pump power (W)</t>
  </si>
  <si>
    <t>*Measure means either Verifier has measured or directly observed.</t>
  </si>
  <si>
    <t>Verifier Confirmation</t>
  </si>
  <si>
    <t>Testing Protocol</t>
  </si>
  <si>
    <t>Verified?</t>
  </si>
  <si>
    <r>
      <rPr>
        <sz val="11"/>
        <color theme="1"/>
        <rFont val="Aptos Narrow"/>
        <family val="2"/>
      </rPr>
      <t>≥</t>
    </r>
    <r>
      <rPr>
        <sz val="11"/>
        <color theme="1"/>
        <rFont val="Open Sans"/>
        <family val="2"/>
      </rPr>
      <t xml:space="preserve"> 1.5 inches</t>
    </r>
  </si>
  <si>
    <t>Power Rating (Watts)</t>
  </si>
  <si>
    <t>Head
(ft)
from 
Mechanical Schedule</t>
  </si>
  <si>
    <t>Power Rating (Watts)
on
pump nameplate</t>
  </si>
  <si>
    <t>Power Rating
(Watts)</t>
  </si>
  <si>
    <t>Dishwasher</t>
  </si>
  <si>
    <t>Kitchen</t>
  </si>
  <si>
    <t>Direct Exhaust or Recirculation</t>
  </si>
  <si>
    <t>Volts</t>
  </si>
  <si>
    <t>Amps</t>
  </si>
  <si>
    <t>Watts</t>
  </si>
  <si>
    <t>Power readings
(from manufacturer nameplate)</t>
  </si>
  <si>
    <t>If Direct Exhaust
Measured Exhaust Airflow 
(at Median cfm)</t>
  </si>
  <si>
    <t># Occupants served by this appliance</t>
  </si>
  <si>
    <r>
      <t>Process Loads</t>
    </r>
    <r>
      <rPr>
        <b/>
        <vertAlign val="superscript"/>
        <sz val="18"/>
        <color theme="1"/>
        <rFont val="Open Sans"/>
        <family val="2"/>
      </rPr>
      <t>1</t>
    </r>
  </si>
  <si>
    <t>Type of Kitchen Equipment</t>
  </si>
  <si>
    <r>
      <rPr>
        <vertAlign val="superscript"/>
        <sz val="12"/>
        <color theme="1"/>
        <rFont val="Open Sans"/>
        <family val="2"/>
      </rPr>
      <t>2</t>
    </r>
    <r>
      <rPr>
        <sz val="12"/>
        <color theme="1"/>
        <rFont val="Open Sans"/>
        <family val="2"/>
      </rPr>
      <t>1.4.4.9 Non-Residential Internal Loads / Occupancy, Phius 2024 Passive Building Standards Certification Guidebook v25.1.0 September, 2025.</t>
    </r>
  </si>
  <si>
    <r>
      <t># Meals / Utilization Day</t>
    </r>
    <r>
      <rPr>
        <b/>
        <vertAlign val="superscript"/>
        <sz val="11"/>
        <color rgb="FF000000"/>
        <rFont val="Open Sans"/>
        <family val="2"/>
      </rPr>
      <t>2</t>
    </r>
  </si>
  <si>
    <r>
      <rPr>
        <vertAlign val="superscript"/>
        <sz val="12"/>
        <color theme="1"/>
        <rFont val="Open Sans"/>
        <family val="2"/>
      </rPr>
      <t>3</t>
    </r>
    <r>
      <rPr>
        <sz val="12"/>
        <color theme="1"/>
        <rFont val="Open Sans"/>
        <family val="2"/>
      </rPr>
      <t>Please place any Photos, Energy Star Certificates, AHRI Certificates, Manufacturer's Technical Datasheets, or Submittals in the corresponding appliance's/equipment's folder: "4. On-Site Verification / 3. Photos."</t>
    </r>
  </si>
  <si>
    <r>
      <t>Equipment &amp; Nameplate Photos Uploaded?</t>
    </r>
    <r>
      <rPr>
        <b/>
        <vertAlign val="superscript"/>
        <sz val="12"/>
        <color theme="1"/>
        <rFont val="Open Sans"/>
        <family val="2"/>
      </rPr>
      <t>3</t>
    </r>
  </si>
  <si>
    <t>5.2.1.1</t>
  </si>
  <si>
    <r>
      <t>Energy Star
Certificate
Uploaded?</t>
    </r>
    <r>
      <rPr>
        <b/>
        <vertAlign val="superscript"/>
        <sz val="12"/>
        <color theme="1"/>
        <rFont val="Open Sans"/>
        <family val="2"/>
      </rPr>
      <t>3</t>
    </r>
  </si>
  <si>
    <r>
      <t xml:space="preserve">Describe any changes, additions, and deletions that were made to the type of </t>
    </r>
    <r>
      <rPr>
        <b/>
        <u/>
        <sz val="12"/>
        <color theme="3"/>
        <rFont val="Open Sans"/>
        <family val="2"/>
      </rPr>
      <t>major kitchen equipment</t>
    </r>
    <r>
      <rPr>
        <b/>
        <sz val="12"/>
        <color theme="3"/>
        <rFont val="Open Sans"/>
        <family val="2"/>
      </rPr>
      <t xml:space="preserve"> (appliances that use </t>
    </r>
    <r>
      <rPr>
        <b/>
        <u/>
        <sz val="12"/>
        <color theme="3"/>
        <rFont val="Open Sans"/>
        <family val="2"/>
      </rPr>
      <t>more than 0.5 kWh/day or 182 kWh/yr</t>
    </r>
    <r>
      <rPr>
        <b/>
        <sz val="12"/>
        <color theme="3"/>
        <rFont val="Open Sans"/>
        <family val="2"/>
      </rPr>
      <t>)  installed between design by the CPHC on the Design Certification Feedback form and final installation.</t>
    </r>
  </si>
  <si>
    <t>Fuel type</t>
  </si>
  <si>
    <t>*Measured means either Verifier has measured or directly observed.</t>
  </si>
  <si>
    <t xml:space="preserve">Sampled Unit 18 </t>
  </si>
  <si>
    <t>Provide Energy Star Certificate (https://www.energystar.gov/products) or AHRI Certificate for each installed DHW system.</t>
  </si>
  <si>
    <t>Head
(ft)
from
Plumbing Schedule</t>
  </si>
  <si>
    <t>Power Rating
(Watts)
on pump nameplate</t>
  </si>
  <si>
    <r>
      <t># days utilized per year
(days/yr)</t>
    </r>
    <r>
      <rPr>
        <b/>
        <vertAlign val="superscript"/>
        <sz val="12"/>
        <color theme="1"/>
        <rFont val="Open Sans"/>
        <family val="2"/>
      </rPr>
      <t>2</t>
    </r>
  </si>
  <si>
    <t>Verifier</t>
  </si>
  <si>
    <t>Notes:</t>
  </si>
  <si>
    <t xml:space="preserve"> DHW Water Heater</t>
  </si>
  <si>
    <t xml:space="preserve"> DHW Storage Tank (if Applicable)</t>
  </si>
  <si>
    <t xml:space="preserve"> DHW Swing Tank (if Applicable)</t>
  </si>
  <si>
    <t xml:space="preserve"> DHW Delivery Verification</t>
  </si>
  <si>
    <t xml:space="preserve"> DHW Pump (if Applicable)</t>
  </si>
  <si>
    <t>Range Hood</t>
  </si>
  <si>
    <t>Airflow Type</t>
  </si>
  <si>
    <r>
      <t>Measured Airflow
(at typical cfm)</t>
    </r>
    <r>
      <rPr>
        <b/>
        <vertAlign val="superscript"/>
        <sz val="12"/>
        <color theme="1"/>
        <rFont val="Open Sans"/>
        <family val="2"/>
      </rPr>
      <t>2</t>
    </r>
  </si>
  <si>
    <t>Air Flow Type</t>
  </si>
  <si>
    <t>Intermittent</t>
  </si>
  <si>
    <t>Conditioned Space?</t>
  </si>
  <si>
    <t>Ducted/Non-Ducted</t>
  </si>
  <si>
    <t>Non-Ducted</t>
  </si>
  <si>
    <t>Mixed Ducted &amp; Non-Ducted</t>
  </si>
  <si>
    <t>Ducted
or
Non-Ducted?</t>
  </si>
  <si>
    <r>
      <rPr>
        <b/>
        <u/>
        <sz val="12"/>
        <rFont val="Open Sans"/>
        <family val="2"/>
      </rPr>
      <t>Using This Workbook</t>
    </r>
    <r>
      <rPr>
        <sz val="12"/>
        <rFont val="Open Sans"/>
        <family val="2"/>
      </rPr>
      <t xml:space="preserve">
This workbook shall be used by a Phius certified Verifier for all non-residential projects, regardless of size, including hotels and motels, and for the non-residential part of a mixed-use building.</t>
    </r>
  </si>
  <si>
    <t>PASS</t>
  </si>
  <si>
    <t>FAIL</t>
  </si>
  <si>
    <t>90% Florescent or LED</t>
  </si>
  <si>
    <t>Indoor AirPlus Version</t>
  </si>
  <si>
    <t>IAP V2 Certified</t>
  </si>
  <si>
    <t>IAP V2 Gold</t>
  </si>
  <si>
    <t>Indoor Airplus (IAP) Version:</t>
  </si>
  <si>
    <t>1.2.5</t>
  </si>
  <si>
    <t>Verification Unit 1</t>
  </si>
  <si>
    <t>Verification Unit 5</t>
  </si>
  <si>
    <t>Verification Unit 4</t>
  </si>
  <si>
    <t>Verification Unit 3</t>
  </si>
  <si>
    <t>Verification Unit 2</t>
  </si>
  <si>
    <t>Qualification Unit 1</t>
  </si>
  <si>
    <t>Qualification Unit 5</t>
  </si>
  <si>
    <t>Qualification Unit 4</t>
  </si>
  <si>
    <t>Qualification Unit 3</t>
  </si>
  <si>
    <t>Qualification Unit 2</t>
  </si>
  <si>
    <t>Verifier has confirmed that the builder or developer has completed and has verified the Threshold Specification has been met in a minimum of five (5) Sleeping Units prior to conducting a Qualification Set for testing airtightness of individual sleeping units:</t>
  </si>
  <si>
    <t>Total number of Sleeping Units in the Qualification Set that meet the Threshold Specification:</t>
  </si>
  <si>
    <t>Total # of Sleeping Units that are not at the same stage of construction within a 90-day period, and that are not included in the Sample Set:</t>
  </si>
  <si>
    <r>
      <t>Total # of Sleeping Units at the same stage of construction within a 90-day period eligible to be included in the Sample Set:</t>
    </r>
    <r>
      <rPr>
        <b/>
        <vertAlign val="superscript"/>
        <sz val="12"/>
        <color theme="1"/>
        <rFont val="Open Sans"/>
        <family val="2"/>
      </rPr>
      <t>1</t>
    </r>
  </si>
  <si>
    <r>
      <rPr>
        <vertAlign val="superscript"/>
        <sz val="12"/>
        <color theme="1"/>
        <rFont val="Open Sans"/>
        <family val="2"/>
      </rPr>
      <t>1</t>
    </r>
    <r>
      <rPr>
        <sz val="12"/>
        <color theme="1"/>
        <rFont val="Open Sans"/>
        <family val="2"/>
      </rPr>
      <t>If fewer than five (5) Sleeping Units are available for that phase of inspection, the Sample Set must be limited to the number of Sleeping Units that are available within that 90-day period.</t>
    </r>
  </si>
  <si>
    <r>
      <t>Unit SFBE</t>
    </r>
    <r>
      <rPr>
        <b/>
        <vertAlign val="superscript"/>
        <sz val="12"/>
        <color theme="1"/>
        <rFont val="Open Sans"/>
        <family val="2"/>
      </rPr>
      <t>2</t>
    </r>
  </si>
  <si>
    <r>
      <t>CFM@50 Pa</t>
    </r>
    <r>
      <rPr>
        <b/>
        <vertAlign val="superscript"/>
        <sz val="12"/>
        <color theme="1"/>
        <rFont val="Open Sans"/>
        <family val="2"/>
      </rPr>
      <t>3</t>
    </r>
    <r>
      <rPr>
        <b/>
        <sz val="12"/>
        <color theme="1"/>
        <rFont val="Open Sans"/>
        <family val="2"/>
      </rPr>
      <t xml:space="preserve"> </t>
    </r>
  </si>
  <si>
    <r>
      <t>ELR</t>
    </r>
    <r>
      <rPr>
        <b/>
        <vertAlign val="superscript"/>
        <sz val="12"/>
        <color theme="1"/>
        <rFont val="Open Sans"/>
        <family val="2"/>
      </rPr>
      <t>4</t>
    </r>
  </si>
  <si>
    <r>
      <rPr>
        <vertAlign val="superscript"/>
        <sz val="12"/>
        <color theme="1"/>
        <rFont val="Open Sans"/>
        <family val="2"/>
      </rPr>
      <t>2</t>
    </r>
    <r>
      <rPr>
        <sz val="12"/>
        <color theme="1"/>
        <rFont val="Open Sans"/>
        <family val="2"/>
      </rPr>
      <t>SFBE - Square Feet of Building Envelope</t>
    </r>
  </si>
  <si>
    <r>
      <rPr>
        <vertAlign val="superscript"/>
        <sz val="12"/>
        <color theme="1"/>
        <rFont val="Open Sans"/>
        <family val="2"/>
      </rPr>
      <t>4</t>
    </r>
    <r>
      <rPr>
        <sz val="12"/>
        <color theme="1"/>
        <rFont val="Open Sans"/>
        <family val="2"/>
      </rPr>
      <t>ELR - Envelope Leakage Ratio</t>
    </r>
  </si>
  <si>
    <r>
      <rPr>
        <vertAlign val="superscript"/>
        <sz val="12"/>
        <color theme="1"/>
        <rFont val="Open Sans"/>
        <family val="2"/>
      </rPr>
      <t>3</t>
    </r>
    <r>
      <rPr>
        <sz val="12"/>
        <color theme="1"/>
        <rFont val="Open Sans"/>
        <family val="2"/>
      </rPr>
      <t>CFM@50 Pa - Measured CFM at 50 Pascals</t>
    </r>
  </si>
  <si>
    <r>
      <rPr>
        <vertAlign val="superscript"/>
        <sz val="12"/>
        <color theme="1"/>
        <rFont val="Open Sans"/>
        <family val="2"/>
      </rPr>
      <t>5</t>
    </r>
    <r>
      <rPr>
        <sz val="12"/>
        <color theme="1"/>
        <rFont val="Open Sans"/>
        <family val="2"/>
      </rPr>
      <t xml:space="preserve">If Sampling Needs to be adjusted, because it is determined that some of the Sleeping Units need to be removed from the sampling process (e.g. not fully completed), then see:  Section 603.2.3, RESENT National Standards for Sampled Ratings, https://standards.resnet.us/docs/resnet-hers-standards). </t>
    </r>
  </si>
  <si>
    <t>1. Verification Set</t>
  </si>
  <si>
    <t>Rater or Verifier</t>
  </si>
  <si>
    <t>Rater (Verifier &gt;200 mi)</t>
  </si>
  <si>
    <t>Auxiliary Supply Ventilation System Type</t>
  </si>
  <si>
    <t>Supply: Make-up Air</t>
  </si>
  <si>
    <t>Supply: Miscellanous</t>
  </si>
  <si>
    <t>Exhaust: Trash Room</t>
  </si>
  <si>
    <t>Exhaust: Compactor Room</t>
  </si>
  <si>
    <t>Exhaust: Computer Room</t>
  </si>
  <si>
    <t>Exhaust: Elevator Machine Room</t>
  </si>
  <si>
    <r>
      <t xml:space="preserve">Auxiliary - Ventilation Systems </t>
    </r>
    <r>
      <rPr>
        <b/>
        <i/>
        <sz val="18"/>
        <color theme="0"/>
        <rFont val="Open Sans"/>
        <family val="2"/>
      </rPr>
      <t>(if Applicable)</t>
    </r>
    <r>
      <rPr>
        <b/>
        <sz val="18"/>
        <color theme="0"/>
        <rFont val="Open Sans"/>
        <family val="2"/>
      </rPr>
      <t xml:space="preserve">
(e.g., Make-up Air System, Trash Room, Compactor room, Computer Room, Elevator Machine Room, Auxiliary Exhaust Fan)</t>
    </r>
  </si>
  <si>
    <t>Verifier has discussed sleeping unit sampling plan with RESNET QA Provider and Phius prior to initiating sampling, and has provided Phius a copy of the Sampling Plan per RESNET National Standard for Sampled Ratings (https://standards.resnet.us/docs/resnet-hers-standards):</t>
  </si>
  <si>
    <r>
      <t xml:space="preserve">Total # of Sleeping Units in project:
</t>
    </r>
    <r>
      <rPr>
        <b/>
        <i/>
        <sz val="12"/>
        <color theme="1"/>
        <rFont val="Open Sans"/>
        <family val="2"/>
      </rPr>
      <t>Note:  A Sample Set that includes multifamily buildings with five (5) units or more per building shall total the number of Sleeping Units among all buildings.</t>
    </r>
  </si>
  <si>
    <t>After the Qualification Set is achieved, 20% of the remaining unsampled Sleeping Units become the Sample Set.
Enter in the table below the airtightness testing results for the Sample Set, adding additional rows until the 20% Sample Set
(quantity in cell M45) has been achieved.
Sampling shall be conducted in accordance with the Sampling Plan.</t>
  </si>
  <si>
    <r>
      <t>A builder or developer shall complete and have verified the Threshold Specification has been met in a minimum of five (5) Sleeping Units prior to conducting a Qualification Set for testing airtightness of individual sleeping units.</t>
    </r>
    <r>
      <rPr>
        <b/>
        <vertAlign val="superscript"/>
        <sz val="12"/>
        <color theme="1"/>
        <rFont val="Open Sans"/>
        <family val="2"/>
      </rPr>
      <t>1</t>
    </r>
  </si>
  <si>
    <r>
      <t xml:space="preserve">Sleeping Unit Compartmentalization Test:  Compartmentalization testing shall be performed to test air tightness of individual sleeping units at the same stage of construction within a 90-calendar day period in accordance with Chapter 6 - RESENT National Standards for Sampled Ratings (https://standards.resnet.us/docs/resnet-hers-standards). 
Please discuss SAMPLING with your RESNET QA Provider and Phius to ensure your RESNET QA Provider and Phius will support sampling being applied to the project.  Then develop a Sampling Plan approved by your RESNET QA Provider </t>
    </r>
    <r>
      <rPr>
        <b/>
        <u/>
        <sz val="12"/>
        <color theme="1"/>
        <rFont val="Open Sans"/>
        <family val="2"/>
      </rPr>
      <t>PRIOR TO</t>
    </r>
    <r>
      <rPr>
        <b/>
        <sz val="12"/>
        <color theme="1"/>
        <rFont val="Open Sans"/>
        <family val="2"/>
      </rPr>
      <t xml:space="preserve"> initiating sampling.  Sampling shall be conducted in accordance with the Sampling Plan.  To qualify for sampling a builder must complete a Verification Set prior to completing a Qualification Set, and prior to qualifying for Sampling. 
Sample Sets that include multiple buildings with five (5) units or more per building shall have a minimum of one unit tested per building.
The measured air tightness of an individual sleeping unit in the Qualification Set that fails to meet the Threshold Specification shall be corrected and re-inspected and/or retested until it meets the Threshold Specification.  Testing may be performed in either depressurization or pressurization mode.</t>
    </r>
  </si>
  <si>
    <t>Verifier understands they will confirm: 
1) A Verification Set of 5 or more Sleeping Units (Section 1.2.4).
2) A Qualification Set that has been verified in five (5) consecutive Sleeping Units without any incidence of failure (Section 1.2.5). 
3) A correction, re-inspection and/or retesting for any feature that failed to meet the Threshold Specification (Section 1.2.3) until the Threshold Specification has been verified in five (5) consecutive Sleeping Units without any incidence of failure.
4) A sample set that includes 20% of the remaining Sleeping Units (Section 1.2.6).</t>
  </si>
  <si>
    <r>
      <t xml:space="preserve"> Any feature being Sampled must qualify for Sampling by being successfully verified to meet the Threshold Specification for five (5) </t>
    </r>
    <r>
      <rPr>
        <b/>
        <u/>
        <sz val="12"/>
        <rFont val="Open Sans"/>
        <family val="2"/>
      </rPr>
      <t>CONSECUTIVE</t>
    </r>
    <r>
      <rPr>
        <b/>
        <sz val="12"/>
        <rFont val="Open Sans"/>
        <family val="2"/>
      </rPr>
      <t xml:space="preserve"> Sampled Features.  To qualify for sampling a builder must complete a Qualification Set.</t>
    </r>
    <r>
      <rPr>
        <b/>
        <vertAlign val="superscript"/>
        <sz val="12"/>
        <rFont val="Open Sans"/>
        <family val="2"/>
      </rPr>
      <t>1</t>
    </r>
    <r>
      <rPr>
        <b/>
        <sz val="12"/>
        <rFont val="Open Sans"/>
        <family val="2"/>
      </rPr>
      <t xml:space="preserve">
A Qualification Set may be made up of five (5) Sleeping Units that meet the Threshold Specification in five (5) CONSECUTIVE Sleeping Units without incidence of failure.  However, a Qualification Set shall be made up of more than five (5) Sleeping Units if a failure occurs while qualifying the feature.  
Any feature that fails to meet the Threshold Specification (Section 1.2.3) shall be corrected and re-inspected and/or retested until it meets the Threshold Specification.   
Enter in the table below the airtightness testing results for the Qualification Set, adding additional rows until the Threshold Specification has been met in five (5) CONSECUTIVE Sleeping Units.</t>
    </r>
  </si>
  <si>
    <t>Total number of Sleeping Units in Verification Set that meet the Threshold Specification:</t>
  </si>
  <si>
    <r>
      <t xml:space="preserve">The total # of unsampled Sleeping Units required to be sampled to achieve the 20% Sample Set:
</t>
    </r>
    <r>
      <rPr>
        <b/>
        <i/>
        <sz val="12"/>
        <rFont val="Open Sans"/>
        <family val="2"/>
      </rPr>
      <t>Note:  A Sample Set that includes multifamily buildings with five (5) units or more per building shall have a minimum of one unit verified per building.</t>
    </r>
  </si>
  <si>
    <r>
      <t xml:space="preserve">Total number of Sleeping Units </t>
    </r>
    <r>
      <rPr>
        <b/>
        <i/>
        <sz val="12"/>
        <color theme="1"/>
        <rFont val="Open Sans"/>
        <family val="2"/>
      </rPr>
      <t>(# in Verification Set + # in Qualification Set)</t>
    </r>
    <r>
      <rPr>
        <b/>
        <sz val="12"/>
        <color theme="1"/>
        <rFont val="Open Sans"/>
        <family val="2"/>
      </rPr>
      <t xml:space="preserve"> that meet the Threshold Specification:</t>
    </r>
  </si>
  <si>
    <t>Verify lighting listed by the CPHC in the Design Certification Feedback Form,
by noting any changes, additions and deletions made between design and final installation into Section 5.3.1.1.</t>
  </si>
  <si>
    <r>
      <t>3. Sample Set</t>
    </r>
    <r>
      <rPr>
        <b/>
        <vertAlign val="superscript"/>
        <sz val="16"/>
        <color theme="0"/>
        <rFont val="Open Sans"/>
        <family val="2"/>
      </rPr>
      <t>5</t>
    </r>
  </si>
  <si>
    <r>
      <t>Test Threshold Specification (cfm50/ft</t>
    </r>
    <r>
      <rPr>
        <b/>
        <vertAlign val="superscript"/>
        <sz val="12"/>
        <color theme="1"/>
        <rFont val="Open Sans"/>
        <family val="2"/>
      </rPr>
      <t>2</t>
    </r>
    <r>
      <rPr>
        <b/>
        <sz val="12"/>
        <color theme="1"/>
        <rFont val="Open Sans"/>
        <family val="2"/>
      </rPr>
      <t>):</t>
    </r>
  </si>
  <si>
    <r>
      <t xml:space="preserve">Verifier has confirmed that the Threshold Specification </t>
    </r>
    <r>
      <rPr>
        <b/>
        <i/>
        <sz val="12"/>
        <rFont val="Open Sans"/>
        <family val="2"/>
      </rPr>
      <t>(&lt;0.3 cfm50/ft</t>
    </r>
    <r>
      <rPr>
        <b/>
        <i/>
        <vertAlign val="superscript"/>
        <sz val="12"/>
        <rFont val="Open Sans"/>
        <family val="2"/>
      </rPr>
      <t>2</t>
    </r>
    <r>
      <rPr>
        <b/>
        <i/>
        <sz val="12"/>
        <rFont val="Open Sans"/>
        <family val="2"/>
      </rPr>
      <t>)</t>
    </r>
    <r>
      <rPr>
        <b/>
        <sz val="12"/>
        <rFont val="Open Sans"/>
        <family val="2"/>
      </rPr>
      <t xml:space="preserve"> has been met in five (5) consecutive Sleeping Units without any incidence of Failure:</t>
    </r>
  </si>
  <si>
    <t>Total number of EV-Capable, EV-Ready, and EVSE spaces provided:</t>
  </si>
  <si>
    <t>6.1.2.4</t>
  </si>
  <si>
    <t>% of Parking</t>
  </si>
  <si>
    <t>Total number of  EV-Ready and EVSE spaces provided:</t>
  </si>
  <si>
    <t>Efficiency
(%)
from 
datasheet</t>
  </si>
  <si>
    <t>Verified
Flow Rate
(gal/min)</t>
  </si>
  <si>
    <t>Efficiency
(%)
from
datasheet</t>
  </si>
  <si>
    <r>
      <rPr>
        <vertAlign val="superscript"/>
        <sz val="12"/>
        <color theme="1"/>
        <rFont val="Open Sans"/>
        <family val="2"/>
      </rPr>
      <t>1</t>
    </r>
    <r>
      <rPr>
        <sz val="12"/>
        <color theme="1"/>
        <rFont val="Open Sans"/>
        <family val="2"/>
      </rPr>
      <t>Any kitchen equipment that has an electrical load of more than 0.5 kWh/day or 182 kWh/yr.</t>
    </r>
  </si>
  <si>
    <r>
      <t>Total number of Electric Vehicle Supply Equipment (EVSE)</t>
    </r>
    <r>
      <rPr>
        <vertAlign val="superscript"/>
        <sz val="12"/>
        <color theme="1"/>
        <rFont val="Open Sans"/>
        <family val="2"/>
      </rPr>
      <t>3</t>
    </r>
    <r>
      <rPr>
        <sz val="12"/>
        <color theme="1"/>
        <rFont val="Open Sans"/>
        <family val="2"/>
      </rPr>
      <t xml:space="preserve"> spaces provided:</t>
    </r>
  </si>
  <si>
    <r>
      <rPr>
        <vertAlign val="superscript"/>
        <sz val="12"/>
        <color theme="1"/>
        <rFont val="Open Sans"/>
        <family val="2"/>
      </rPr>
      <t>3</t>
    </r>
    <r>
      <rPr>
        <sz val="12"/>
        <color theme="1"/>
        <rFont val="Open Sans"/>
        <family val="2"/>
      </rPr>
      <t>EVSE = EVSE Installed = EV-Installed.</t>
    </r>
  </si>
  <si>
    <r>
      <t>Major Kitchen Equipment</t>
    </r>
    <r>
      <rPr>
        <b/>
        <vertAlign val="superscript"/>
        <sz val="18"/>
        <color theme="1"/>
        <rFont val="Open Sans"/>
        <family val="2"/>
      </rPr>
      <t>1</t>
    </r>
  </si>
  <si>
    <t>Verified
Flowrate (gal/min)</t>
  </si>
  <si>
    <t>Provide datasheet of GSHP pump manufacture and model that lists the Power (Watts), or Flow Rate and Head, for pumps associated with the Heating &amp; Cooling system.</t>
  </si>
  <si>
    <t>Fail</t>
  </si>
  <si>
    <t>Pass</t>
  </si>
  <si>
    <t>Ventilation Tab:</t>
  </si>
  <si>
    <t>Conditional Formatting:</t>
  </si>
  <si>
    <t xml:space="preserve"> DHW Pipe insulation</t>
  </si>
  <si>
    <t>Verifer Confirmed</t>
  </si>
  <si>
    <t>Confirm DHW pipes are insulated.</t>
  </si>
  <si>
    <r>
      <rPr>
        <b/>
        <sz val="16"/>
        <color theme="1"/>
        <rFont val="Open Sans"/>
        <family val="2"/>
      </rPr>
      <t>Welcome to the Phius Quality Assurance Workbook for Non-Residential projects!</t>
    </r>
    <r>
      <rPr>
        <sz val="16"/>
        <color theme="1"/>
        <rFont val="Open Sans"/>
        <family val="2"/>
      </rPr>
      <t xml:space="preserve">
</t>
    </r>
  </si>
  <si>
    <r>
      <t>All items under Line 4, "Air Balancing of Supply Registers &amp; Return Grilles," of the Energy Star Multifamily New Construction National HVAC Functional Testing Checklist, Version 1.1 / 1.2 / 1.3 (Rev. 05 or newer) are required.</t>
    </r>
    <r>
      <rPr>
        <vertAlign val="superscript"/>
        <sz val="12"/>
        <color theme="1"/>
        <rFont val="Open Sans"/>
        <family val="2"/>
      </rPr>
      <t>4</t>
    </r>
  </si>
  <si>
    <r>
      <rPr>
        <vertAlign val="superscript"/>
        <sz val="12"/>
        <color theme="1"/>
        <rFont val="Open Sans"/>
        <family val="2"/>
      </rPr>
      <t>4</t>
    </r>
    <r>
      <rPr>
        <sz val="12"/>
        <color theme="1"/>
        <rFont val="Open Sans"/>
        <family val="2"/>
      </rPr>
      <t>Energy Star Multifamily New Construction National HVAC Functional Testing Checklist:  https://www.energystar.gov/partner-resources/residential-new/multifamily-national-page</t>
    </r>
  </si>
  <si>
    <r>
      <t>DOE Efficient New Homes
Multifamily</t>
    </r>
    <r>
      <rPr>
        <b/>
        <vertAlign val="superscript"/>
        <sz val="12"/>
        <rFont val="Open Sans"/>
        <family val="2"/>
      </rPr>
      <t>4</t>
    </r>
  </si>
  <si>
    <r>
      <rPr>
        <vertAlign val="superscript"/>
        <sz val="12"/>
        <color theme="1"/>
        <rFont val="Open Sans"/>
        <family val="2"/>
      </rPr>
      <t>4</t>
    </r>
    <r>
      <rPr>
        <sz val="12"/>
        <color theme="1"/>
        <rFont val="Open Sans"/>
        <family val="2"/>
      </rPr>
      <t>In this QA Workbook the following acronyms will be used as abbreviations for the co-requisite programs:  DOE ENERGY STAR (ES), EPA Indoor AirPlus (IAP), DOE Efficient New Homes (ENH).</t>
    </r>
  </si>
  <si>
    <r>
      <rPr>
        <vertAlign val="superscript"/>
        <sz val="12"/>
        <color theme="1"/>
        <rFont val="Open Sans"/>
        <family val="2"/>
      </rPr>
      <t>5</t>
    </r>
    <r>
      <rPr>
        <sz val="12"/>
        <color theme="1"/>
        <rFont val="Open Sans"/>
        <family val="2"/>
      </rPr>
      <t>In September 2025 DOE announced DOE Efficient New Homes is the successor program to DOE Zero Energy Ready Home.  The Phius 2025.1.0 Guidebook refers to the DOE program as the Zero Energy Ready Home (ZERH) program, as the Guidebook was published before the successor program was announced.</t>
    </r>
  </si>
  <si>
    <r>
      <rPr>
        <b/>
        <u/>
        <sz val="12"/>
        <color theme="1"/>
        <rFont val="Open Sans"/>
        <family val="2"/>
      </rPr>
      <t>Certification Criteria</t>
    </r>
    <r>
      <rPr>
        <sz val="12"/>
        <color theme="1"/>
        <rFont val="Open Sans"/>
        <family val="2"/>
      </rPr>
      <t xml:space="preserve">
The Phius Certification process for non-residential projects includes energy modeling and design consulting performed by a Phius Certified Consultant (CPHC) to demonstrate compliance with Phius program energy performance metrics, as well as on-site verification of all critical project energy features by a Phius Certified Verifier.
The purpose of this workbook is to create a single, organized data collection form that shall be used by PHIUS+ Verifiers to document required on-site verification measures that are required for PHIUS+ Certification of non-residential projects.
Non-residential projects shall use the criteria for the DOE ENERGY STAR Multifamily New Construction program (MFNC), EPA Indoor AirPlus (IAP), and DOE Efficient New Homes programs and follow checklist requirements of those programs.</t>
    </r>
    <r>
      <rPr>
        <vertAlign val="superscript"/>
        <sz val="12"/>
        <color theme="1"/>
        <rFont val="Open Sans"/>
        <family val="2"/>
      </rPr>
      <t>4,5</t>
    </r>
    <r>
      <rPr>
        <sz val="12"/>
        <color theme="1"/>
        <rFont val="Open Sans"/>
        <family val="2"/>
      </rPr>
      <t xml:space="preserve">  Non-residential Projects shall be exempt from certifying under those programs however, the certification checklist criteria for these programs shall still be achieved in order to help ensure that non-residential projects seeking PHIUS+ Certification are not only energy efficient, but are also durable, comfortable and healthy buildings.
For full program requirements, please see the Phius Certification Guidebook (https://www.phius.org/phius-certification-guidebook).</t>
    </r>
  </si>
  <si>
    <r>
      <rPr>
        <vertAlign val="superscript"/>
        <sz val="12"/>
        <color theme="1"/>
        <rFont val="Open Sans"/>
        <family val="2"/>
      </rPr>
      <t>3</t>
    </r>
    <r>
      <rPr>
        <sz val="12"/>
        <color theme="1"/>
        <rFont val="Open Sans"/>
        <family val="2"/>
      </rPr>
      <t>See Phius 2024 Passive Building Standards Certification Guidebook v.25.1.0, Table 1.3.0 and Section 1.5.3 for additional Co-Requisite Program Requirements.</t>
    </r>
  </si>
  <si>
    <t>ENH
&amp; Phius</t>
  </si>
  <si>
    <t>Space use type affects lighting load.  In the space below, describe if any of the space types in the Architectural plans changed uses following Design Certification (e.g. rooms were combined to create a breakroom, an office became a classroom, etc.).  In the project folder include a marked-up copy of reflected ceiling plan, if appropriate.</t>
  </si>
  <si>
    <t>v2.3 - 09-26-2022: Alignment with Phius 2021. Electrification Readiness, Electric Vehicle Readiness Requirements, Re-organized Building Envelope, Heat+Cool, and Ventilation tabs, DHW temperature rise sampling table added.</t>
  </si>
  <si>
    <t>1) Ventilation - cells AB42, AC42, AB51, AC51 - added formula to sum the individual branch measurements for reference only</t>
  </si>
  <si>
    <t>2) Revised the previous 10' requirement for 'stretched string' distance between exhaust/supply ports on exterior of building. Now, recommend 10', requirement is a minimum 5' separation but must follow manufacturer's recommendations.</t>
  </si>
  <si>
    <t>3) Updated to Phius Certified Rater/Verifier from PHIUS+ Rater/Verifier</t>
  </si>
  <si>
    <t>Cooktop/Range</t>
  </si>
  <si>
    <t>Type of ERV/HRV Defrost
(External)</t>
  </si>
  <si>
    <r>
      <t>Provide technical datasheets</t>
    </r>
    <r>
      <rPr>
        <vertAlign val="superscript"/>
        <sz val="12"/>
        <color theme="1"/>
        <rFont val="Open Sans"/>
        <family val="2"/>
      </rPr>
      <t>1</t>
    </r>
    <r>
      <rPr>
        <sz val="12"/>
        <color theme="1"/>
        <rFont val="Open Sans"/>
        <family val="2"/>
      </rPr>
      <t>of any insulation type installed that was not uploaded to folder:  2. Datasheets &amp; Specifications / 4. Insulation.</t>
    </r>
  </si>
  <si>
    <r>
      <rPr>
        <vertAlign val="superscript"/>
        <sz val="12"/>
        <color theme="1"/>
        <rFont val="Open Sans"/>
        <family val="2"/>
      </rPr>
      <t>3</t>
    </r>
    <r>
      <rPr>
        <sz val="12"/>
        <color theme="1"/>
        <rFont val="Open Sans"/>
        <family val="2"/>
      </rPr>
      <t>Non-residential projects seeking to pursue Energy Star recognition should follow the instructions to "Achieve Designed to Earn the ENERGY STAR"
(https://www.energystar.gov/buildings/resources_audience/service_product_providers/commercial-new-construction/achieve-designed-earn-energy-star).
and the ENERGY STAR Design Guide (https://www.energystar.gov/buildings/tools-and-resources/energy-star-design-guide).</t>
    </r>
  </si>
  <si>
    <r>
      <rPr>
        <vertAlign val="superscript"/>
        <sz val="12"/>
        <color theme="1"/>
        <rFont val="Open Sans"/>
        <family val="2"/>
      </rPr>
      <t>2</t>
    </r>
    <r>
      <rPr>
        <sz val="12"/>
        <color theme="1"/>
        <rFont val="Open Sans"/>
        <family val="2"/>
      </rPr>
      <t>For projects certifying under Phius 2024 use the version of the co-requisite program (or a newer version) required for Non-Residential listed within Table 1.3.0 of the Phius 2024 Passive Building Standards Certification Guidebook v25.1.0.  For projects certifying under Phius 2021, 2018, and 2015 this Workbook does not apply. Use the version of the Workbook that applies to the corresponding Program Version Eligibility Dates listed at:  https://www.phius.org/phius-certification-program-version-eligibility-dates.</t>
    </r>
  </si>
  <si>
    <r>
      <t xml:space="preserve">    Phius NR Quality Assurance Workbook
1.2-Building Envelope Airtightness Testing (Compartmentalization) 
</t>
    </r>
    <r>
      <rPr>
        <b/>
        <i/>
        <sz val="16"/>
        <color theme="1"/>
        <rFont val="Open Sans"/>
        <family val="2"/>
      </rPr>
      <t>(if applicable)</t>
    </r>
  </si>
  <si>
    <t xml:space="preserve">Phius NR Quality Assurance Workbook
1.1-Building Envelope Airtightness Testing
(Whole Building) </t>
  </si>
  <si>
    <r>
      <t xml:space="preserve">Phius NR Quality Assurance Workbook
2.2-Ventilation Auxiliary Airflow Systems
(Supply Only &amp; Exhaust Only)
</t>
    </r>
    <r>
      <rPr>
        <b/>
        <i/>
        <sz val="16"/>
        <color theme="1"/>
        <rFont val="Open Sans"/>
        <family val="2"/>
      </rPr>
      <t>(If Applicable)</t>
    </r>
  </si>
  <si>
    <t>0-Key Documents (Key Docs)</t>
  </si>
  <si>
    <t>1.1-Building Envelope Air Tightness Testing Whole Building (AirTight WB)</t>
  </si>
  <si>
    <t>1.2-Building Envelope Air Tightness Testing Compartmentalization (AirTight Comp)</t>
  </si>
  <si>
    <t>2.2-Ventilation Auxiliary Supply &amp; Exhaust Only (Vent Auxiliary)</t>
  </si>
  <si>
    <t>3-Heating &amp;  Cooling (Heat &amp; Cool)</t>
  </si>
  <si>
    <t>4-Domestic Hot Water (DHW)</t>
  </si>
  <si>
    <t>Select the applicable eligibility based on the Phius Certification Guidebook
Section 1.5.3 Program Eligibility Criteria</t>
  </si>
  <si>
    <r>
      <t>CO-REQUISITE PROGRAM ELIGIBILITY</t>
    </r>
    <r>
      <rPr>
        <b/>
        <vertAlign val="superscript"/>
        <sz val="12"/>
        <color theme="0"/>
        <rFont val="Open Sans"/>
        <family val="2"/>
      </rPr>
      <t>2,3</t>
    </r>
  </si>
  <si>
    <r>
      <t>CO-REQUISITE PROGRAM VERSION</t>
    </r>
    <r>
      <rPr>
        <b/>
        <vertAlign val="superscript"/>
        <sz val="12"/>
        <color theme="0"/>
        <rFont val="Open Sans"/>
        <family val="2"/>
      </rPr>
      <t>2,3</t>
    </r>
  </si>
  <si>
    <t>Use the appropriate program checklist, as a guide, as applicable.</t>
  </si>
  <si>
    <t>5.1-Appliances &amp; Electrical Loads (Office Equipment)</t>
  </si>
  <si>
    <t>5.2-Appliances &amp; Electrical Loads (Kitchen)</t>
  </si>
  <si>
    <t>5.3-Appliances &amp; Electrical Loads (Lighting)</t>
  </si>
  <si>
    <t>5.4-Appliances &amp; Electrical Loads (Process Loads)</t>
  </si>
  <si>
    <t>Exempt from certification requirement however, co-requisite program checklists are required.</t>
  </si>
  <si>
    <t>Refrigerator/Freezer</t>
  </si>
  <si>
    <t>Provide as-built Mechanical Drawings, if available, if changes were made since design certification was issued.</t>
  </si>
  <si>
    <t>Responsible parties for completing each tab:</t>
  </si>
  <si>
    <t>Tab 0 - Key documents.  Added  0.1.3.1 If Multifamily, provide Whole Building Blower Door Testing Plan.  0.1.3.1 was made a Phius requirement.</t>
  </si>
  <si>
    <t>Tab 0 - Key documents.  Added "For duplexes and townhomes" to 0.3.3 For duplexes and townhomes:  Provide Energy Star SFNH National HVAC Commissioning Checklist, Version 3 / 3.1 / 3.2 (Rev. 13), and all items under line 4, "Air Balancing of Supply Registers &amp; Return Grilles," are required.</t>
  </si>
  <si>
    <t>Tab 0 - Key documents.  Deleted 0.3.4 If Energy Star Multifamily New Construction (MFNC):  All items under Line 4, "Air Balancing of Supply Registers &amp; Return Grilles," of the National HVAC Functional Testing Checklist, Version 1 / 1.1 / 1.2 (Rev. 04) are required.</t>
  </si>
  <si>
    <t>Tab 0 - Key documents. At all occurrences changed from, “Save photos in Section 4 of the Phius On-Site QA folder” to “Save photos into project folder: 4. PHIUS+ On-Site Verification.</t>
  </si>
  <si>
    <t>Tabs 2.1, 2.2, and 2.3 - Ventilation.  Room type for exhaust airflow changed from "1/2 bath" to  "Half-Bath, Toilet, Powder."</t>
  </si>
  <si>
    <t>Tabs 2.1, 2.2, and 2.3 - Ventilation.  Equation for  &gt;= Minimum was corrected to remove equation to reference cells that were removed  during the 24.1 update</t>
  </si>
  <si>
    <t>Tabs 2.1, 2.2, and 2.3 - Ventilation. The equation for" Within +5 cfm or  + 20%" was changed to correct the multiple from 1.25 (25%) to 1.20 (20%).</t>
  </si>
  <si>
    <t>Tabs 2.1, 2.2, and 2.3 - Ventilation. The heading "Minimum" was changed for clarity to read "&gt;= Minimum cfm (bath 20; kitchen 25).</t>
  </si>
  <si>
    <t>Tabs 2.1, 2.2, and 2.3 - Ventilation.  A section for Ventilation Unit Total Airflow Rates (24/7) was inserted at sections 2.2.14, 2.2.15, and 2.3.13 at Tabs  2.1, 2.2, and 2.3.  Each subsequent section was renumbered, correspondingly.</t>
  </si>
  <si>
    <t>Tab 3 Heating &amp; Cooling - Added Footnote:  Only one photo required per model number.</t>
  </si>
  <si>
    <t>Tab 5 - Appliances &amp; Electrical Loads. 5.08 Range hoods.  Added column: If Direct Exhaust Measured Exhaust Airflow at median cfm</t>
  </si>
  <si>
    <t>All tabs - changed references to DOE Zero Energy Home program (ZERH) to DOE Efficient New Homes program, and changed all acronyms from ZERH to DOE.</t>
  </si>
  <si>
    <t>Cover Sheet - Changed the Tab Names in the table "Responsible parties from completion" to include shortened descriptions.</t>
  </si>
  <si>
    <t>All Tabs - changed the tab name to a shortened description to match what was shown on Cover Sheet.</t>
  </si>
  <si>
    <t>Cover Sheet - added a naming convention under  which files could be saved.</t>
  </si>
  <si>
    <t>Coversheet - added a dropdown to distinguish if project was reviewed by a Verifier with MF designation, or a Rater.</t>
  </si>
  <si>
    <t>Entire Workbook-changed color scheme to align with Phius standard colors</t>
  </si>
  <si>
    <t>Cover Sheet - Co-requisite Programs - added "compliance" option for non-US projects</t>
  </si>
  <si>
    <t>Cover sheet - changed the order and moved paragraph "Using This Workbook" in front of paragraph "Certification Criteria"</t>
  </si>
  <si>
    <t xml:space="preserve">Key Docs - Building Envelope. Combined 0.1.1.1 and 0.1.1.2 to: "Provide technical datasheets of any insulation type installed that was not uploaded to folder:" </t>
  </si>
  <si>
    <t>Key Docs - Building Envelope. Added requirement, "Provide Whole Building Blower Door Testing Plan if building is a duplex or townhouse."</t>
  </si>
  <si>
    <t>Key Docs - Removed all references to Multifamily projects to the MF QA Workbook.</t>
  </si>
  <si>
    <t>Key Docs - Added requirement to provide reflected ceiling plans if using custom lighting power densities.</t>
  </si>
  <si>
    <t>Cover Sheet - Added option to select "Performance" or "Prescriptive", depending on the Certification Path chosen.</t>
  </si>
  <si>
    <t>AirTight WB - Added option to connected to the CoverSheet, so when Performance Path is selected, the airtightness standard in 0.06 cfm50/ft2, and 0.04 cfm50/ft2 when Prescriptive Path is selected.</t>
  </si>
  <si>
    <t>Removed references to "taped" and "untaped" tests, and replaced these terms with "Durability" and "Operational", respectively.</t>
  </si>
  <si>
    <t>Vent ERV_HRV - Changed the format of this page to group all supply airflows and all exhaust airflows, and moved all  Auxiliary supply only or exhaust only airflows to a separate tab, 2.2.</t>
  </si>
  <si>
    <t>Vent ERV_HRV - Added section for dehumidifier, if applicable.</t>
  </si>
  <si>
    <t>Vent ERV_HRV - Moved direct exhaust range fans from the Appliances &amp; Electrical Loads tab to the Vent ERV_HRV tab.</t>
  </si>
  <si>
    <t>Vent Auxiliary - added option for make-up air supply or exhaust fan only as dropdown options.</t>
  </si>
  <si>
    <t>Heat &amp; Cool - Divided worksheet into section for outdoor component and another section for indoor component, and added sections for ASHP fans and GSHP pumps.</t>
  </si>
  <si>
    <t>DHW - Added sections for DHW Storage Tank, DHW Swing Tank, DHW Delivery Verification, and DHW Pipe Insulation</t>
  </si>
  <si>
    <t>Appliances &amp; Electrical Loads - Revised Page Layout.  Range hood and Dehumidifier moved to Vent ERV_HRV tab.</t>
  </si>
  <si>
    <t>Renewables &amp; Electrification - Added Photo confirmation for each Solar PV array.</t>
  </si>
  <si>
    <t>Renewables &amp; Electrification - Removed Section 6.03 HERS® Index, as this section only applies to whole dwelling, single-family projects.</t>
  </si>
  <si>
    <t>Added header on each Worksheet as a legend to show: "required input cells", "select best option", "notes/Instructions", and "calculations"</t>
  </si>
  <si>
    <t>Ventliation Tabs: Centralized, Decentralized Dwelling Unit, Decentralized Common were combined as dropdown selections within tab Vent ERV_HRV.</t>
  </si>
  <si>
    <t>Cover Sheet - clarified definition of a Non-Residential building.</t>
  </si>
  <si>
    <t>AirTight Comp - Compartmentalization tab added for testing sleeping units in hotels and motels.</t>
  </si>
  <si>
    <t>Appliances &amp; Electrical Loads - Segregated into 4 tabs (Office Equip, Kitchen, 5.3 Lighting, 5.4 Process loads) to parallel entries in WUFI Passive.</t>
  </si>
  <si>
    <t>Phius NR Quality Assurance Workbook
5.1-Appliances &amp; Electrical Loads
(Office Equipment)</t>
  </si>
  <si>
    <t>Phius NR Quality Assurance Workbook
5.2-Appliances &amp; Electrical Loads
(Kitchen Equipment)</t>
  </si>
  <si>
    <t>Phius NR Quality Assurance Workbook
5.3-Appliances &amp; Electrical Loads
(Lighting Loads)</t>
  </si>
  <si>
    <r>
      <t>Phius NR Quality Assurance Workbook
5.4-Appliances &amp; Electrical Loads
(Process Loads)</t>
    </r>
    <r>
      <rPr>
        <b/>
        <vertAlign val="superscript"/>
        <sz val="30"/>
        <color theme="1"/>
        <rFont val="Open Sans"/>
        <family val="2"/>
      </rPr>
      <t>1</t>
    </r>
  </si>
  <si>
    <t xml:space="preserve">Phius NR Quality Assurance Workbook
2.1-Ventilation Systems
(ERV/HRV) </t>
  </si>
  <si>
    <t>Phius NR Quality Assurance Workbook
4-Domestic Hot Water
(DHW)</t>
  </si>
  <si>
    <t>2.1-Ventilation Systems ERV/HRV (Vent ERV_HRV)</t>
  </si>
  <si>
    <t>Lighting:  Provide completed/updated Phius Non-Residential Lighting Calculator
(https://www.phius.org/phius-non-residential-lighting-calculator).</t>
  </si>
  <si>
    <t>Phius Non-Res Lighting Calculator_v26.1.0.has been completed and uploaded into folder: 4. On-Site Verification / 3. Photos / Lighting
(https://www.phius.org/phius-non-residential-lighting-calculator)</t>
  </si>
  <si>
    <r>
      <t xml:space="preserve">Total # of unsampled Sleeping Units eligible for sampling:
</t>
    </r>
    <r>
      <rPr>
        <i/>
        <sz val="12"/>
        <rFont val="Open Sans"/>
        <family val="2"/>
      </rPr>
      <t>[Total units in same 90 day period, cell M8 - (# in Verification + # in Qualification Set, cell M38)]</t>
    </r>
  </si>
  <si>
    <r>
      <t>System Type</t>
    </r>
    <r>
      <rPr>
        <b/>
        <vertAlign val="superscript"/>
        <sz val="12"/>
        <color theme="1"/>
        <rFont val="Open Sans"/>
        <family val="2"/>
      </rPr>
      <t>1</t>
    </r>
  </si>
  <si>
    <r>
      <t>Measured
Fan Power 
(Watts)</t>
    </r>
    <r>
      <rPr>
        <b/>
        <vertAlign val="superscript"/>
        <sz val="12"/>
        <color theme="1"/>
        <rFont val="Open Sans"/>
        <family val="2"/>
      </rPr>
      <t>2</t>
    </r>
  </si>
  <si>
    <r>
      <t>Equipment &amp; Nameplate Photos Uploaded?</t>
    </r>
    <r>
      <rPr>
        <b/>
        <vertAlign val="superscript"/>
        <sz val="10"/>
        <color theme="1"/>
        <rFont val="Open Sans"/>
        <family val="2"/>
      </rPr>
      <t>3</t>
    </r>
  </si>
  <si>
    <r>
      <rPr>
        <vertAlign val="superscript"/>
        <sz val="12"/>
        <color theme="1"/>
        <rFont val="Open Sans"/>
        <family val="2"/>
      </rPr>
      <t>2</t>
    </r>
    <r>
      <rPr>
        <sz val="12"/>
        <color theme="1"/>
        <rFont val="Open Sans"/>
        <family val="2"/>
      </rPr>
      <t>Please see Phius Guidebook Section 1.5.2.4 Ventilation,  Power Consumption.</t>
    </r>
  </si>
  <si>
    <r>
      <rPr>
        <vertAlign val="superscript"/>
        <sz val="12"/>
        <color theme="1"/>
        <rFont val="Open Sans"/>
        <family val="2"/>
      </rPr>
      <t>1</t>
    </r>
    <r>
      <rPr>
        <sz val="12"/>
        <color theme="1"/>
        <rFont val="Open Sans"/>
        <family val="2"/>
      </rPr>
      <t>A CERV or Minotair is considered an Integrated System</t>
    </r>
  </si>
  <si>
    <t>Verify each major kitchen equipment has been installed by entering into Section 5.2.2 the kitchen equipment the CPHC has listed in the Design Certification Feedback Form,
and noting any changes, additions and deletions made between design and final installation in Section 5.2.1.</t>
  </si>
  <si>
    <r>
      <rPr>
        <vertAlign val="superscript"/>
        <sz val="12"/>
        <color theme="1"/>
        <rFont val="Open Sans"/>
        <family val="2"/>
      </rPr>
      <t>2</t>
    </r>
    <r>
      <rPr>
        <sz val="12"/>
        <color theme="1"/>
        <rFont val="Open Sans"/>
        <family val="2"/>
      </rPr>
      <t>The max airflow from manufacturer's datasheet will be used if the measured 24/7 airflow is not available.</t>
    </r>
  </si>
  <si>
    <t>Tag Name (aligned with Plumbing Schedule, e.g., WH-1)</t>
  </si>
  <si>
    <r>
      <t>Equipment &amp; Nameplate Photos Uploaded?</t>
    </r>
    <r>
      <rPr>
        <b/>
        <vertAlign val="superscript"/>
        <sz val="12"/>
        <color theme="1"/>
        <rFont val="Open Sans"/>
        <family val="2"/>
      </rPr>
      <t>1</t>
    </r>
  </si>
  <si>
    <r>
      <t>Array Photos Uploaded?</t>
    </r>
    <r>
      <rPr>
        <b/>
        <vertAlign val="superscript"/>
        <sz val="12"/>
        <color theme="1"/>
        <rFont val="Open Sans"/>
        <family val="2"/>
      </rPr>
      <t>1</t>
    </r>
  </si>
  <si>
    <r>
      <rPr>
        <b/>
        <sz val="30"/>
        <color theme="1"/>
        <rFont val="Open Sans"/>
        <family val="2"/>
      </rPr>
      <t xml:space="preserve">  Phius Quality Assurance Workbook*  
for Non-Residential Projects - v26.2.0 </t>
    </r>
    <r>
      <rPr>
        <b/>
        <i/>
        <sz val="16"/>
        <color theme="1"/>
        <rFont val="Open Sans"/>
        <family val="2"/>
      </rPr>
      <t>(June 2026)</t>
    </r>
  </si>
  <si>
    <t>kWh/day</t>
  </si>
  <si>
    <t>Energy Use
 (kWh/yr or Watts)</t>
  </si>
  <si>
    <t>26.1.0  (5/2026)</t>
  </si>
  <si>
    <t>26.2.0  (6/2026)</t>
  </si>
  <si>
    <t>Tab 5.2-Kitchen - Added heading: "Energy Use (kWh/yr or Watts)"and column: "Watts"</t>
  </si>
  <si>
    <t>Tab 5.4-Process Loads - Added heading: "Energy Use (kWh/yr or Watts)"and column: "Watts"</t>
  </si>
  <si>
    <t>Tab 5.2-Kitchen - Made input for column "Watts" conditional upon "Other" being selected as the  type of kitchen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</si>
</sst>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00"/>
    <numFmt numFmtId="165" formatCode="0.0"/>
    <numFmt numFmtId="166" formatCode="#,##0.0"/>
  </numFmts>
  <fonts count="102" x14ac:knownFonts="1">
    <font>
      <sz val="12"/>
      <color theme="1"/>
      <name val="Arial"/>
    </font>
    <font>
      <sz val="12"/>
      <color theme="1"/>
      <name val="Arial"/>
      <family val="2"/>
    </font>
    <font>
      <sz val="12"/>
      <color theme="1"/>
      <name val="Calibri"/>
      <family val="2"/>
      <scheme val="minor"/>
    </font>
    <font>
      <b/>
      <sz val="12"/>
      <color theme="1"/>
      <name val="Open Sans"/>
      <family val="2"/>
    </font>
    <font>
      <sz val="12"/>
      <name val="Open Sans"/>
      <family val="2"/>
    </font>
    <font>
      <b/>
      <sz val="12"/>
      <color rgb="FF000000"/>
      <name val="Open Sans"/>
      <family val="2"/>
    </font>
    <font>
      <sz val="11"/>
      <color theme="1"/>
      <name val="Open Sans"/>
      <family val="2"/>
    </font>
    <font>
      <b/>
      <sz val="11"/>
      <color rgb="FF000000"/>
      <name val="Open Sans"/>
      <family val="2"/>
    </font>
    <font>
      <sz val="12"/>
      <color rgb="FF000000"/>
      <name val="Open Sans"/>
      <family val="2"/>
    </font>
    <font>
      <sz val="12"/>
      <color theme="1"/>
      <name val="Open Sans"/>
      <family val="2"/>
    </font>
    <font>
      <sz val="10"/>
      <color theme="1"/>
      <name val="Open Sans"/>
      <family val="2"/>
    </font>
    <font>
      <b/>
      <u/>
      <sz val="12"/>
      <color theme="1"/>
      <name val="Open Sans"/>
      <family val="2"/>
    </font>
    <font>
      <b/>
      <sz val="30"/>
      <color theme="1"/>
      <name val="Open Sans"/>
      <family val="2"/>
    </font>
    <font>
      <b/>
      <sz val="18"/>
      <color theme="0"/>
      <name val="Open Sans"/>
      <family val="2"/>
    </font>
    <font>
      <b/>
      <sz val="12"/>
      <color theme="0"/>
      <name val="Open Sans"/>
      <family val="2"/>
    </font>
    <font>
      <b/>
      <sz val="11"/>
      <color theme="1"/>
      <name val="Open Sans"/>
      <family val="2"/>
    </font>
    <font>
      <b/>
      <sz val="10"/>
      <color theme="1"/>
      <name val="Open Sans"/>
      <family val="2"/>
    </font>
    <font>
      <b/>
      <sz val="11"/>
      <color indexed="8"/>
      <name val="Open Sans"/>
      <family val="2"/>
    </font>
    <font>
      <b/>
      <sz val="14"/>
      <color theme="1"/>
      <name val="Open Sans"/>
      <family val="2"/>
    </font>
    <font>
      <sz val="12"/>
      <color theme="0"/>
      <name val="Open Sans"/>
      <family val="2"/>
    </font>
    <font>
      <b/>
      <sz val="16"/>
      <color theme="0"/>
      <name val="Open Sans"/>
      <family val="2"/>
    </font>
    <font>
      <vertAlign val="superscript"/>
      <sz val="12"/>
      <color theme="1"/>
      <name val="Open Sans"/>
      <family val="2"/>
    </font>
    <font>
      <b/>
      <vertAlign val="superscript"/>
      <sz val="12"/>
      <color theme="1"/>
      <name val="Open Sans"/>
      <family val="2"/>
    </font>
    <font>
      <sz val="12"/>
      <color theme="1"/>
      <name val="Calibri"/>
      <family val="2"/>
      <scheme val="minor"/>
    </font>
    <font>
      <b/>
      <sz val="12"/>
      <name val="Open Sans"/>
      <family val="2"/>
    </font>
    <font>
      <sz val="12"/>
      <color rgb="FFFF0000"/>
      <name val="Open Sans"/>
      <family val="2"/>
    </font>
    <font>
      <b/>
      <sz val="12"/>
      <color rgb="FFFF0000"/>
      <name val="Open Sans"/>
      <family val="2"/>
    </font>
    <font>
      <u/>
      <sz val="12"/>
      <color theme="10"/>
      <name val="Arial"/>
      <family val="2"/>
    </font>
    <font>
      <b/>
      <sz val="12"/>
      <color theme="9" tint="-0.249977111117893"/>
      <name val="Open Sans"/>
      <family val="2"/>
    </font>
    <font>
      <b/>
      <strike/>
      <sz val="12"/>
      <color rgb="FFFF0000"/>
      <name val="Open Sans"/>
      <family val="2"/>
    </font>
    <font>
      <b/>
      <i/>
      <sz val="16"/>
      <color theme="1"/>
      <name val="Open Sans"/>
      <family val="2"/>
    </font>
    <font>
      <b/>
      <sz val="18"/>
      <color theme="1"/>
      <name val="Open Sans"/>
      <family val="2"/>
    </font>
    <font>
      <b/>
      <sz val="30"/>
      <color rgb="FF000000"/>
      <name val="Open sans"/>
      <family val="2"/>
    </font>
    <font>
      <b/>
      <sz val="16"/>
      <color theme="1"/>
      <name val="Open Sans"/>
      <family val="2"/>
    </font>
    <font>
      <sz val="10"/>
      <name val="Open Sans"/>
      <family val="2"/>
    </font>
    <font>
      <sz val="16"/>
      <color theme="1"/>
      <name val="Open Sans"/>
      <family val="2"/>
    </font>
    <font>
      <sz val="12"/>
      <color rgb="FF0E2746"/>
      <name val="Open Sans"/>
      <family val="2"/>
    </font>
    <font>
      <u/>
      <sz val="12"/>
      <color rgb="FF0E2746"/>
      <name val="Open Sans"/>
      <family val="2"/>
    </font>
    <font>
      <b/>
      <sz val="12"/>
      <color rgb="FF0E2746"/>
      <name val="Open Sans"/>
      <family val="2"/>
    </font>
    <font>
      <b/>
      <sz val="18"/>
      <color theme="2"/>
      <name val="Open Sans"/>
      <family val="2"/>
    </font>
    <font>
      <sz val="30"/>
      <name val="Open sans"/>
      <family val="2"/>
    </font>
    <font>
      <b/>
      <strike/>
      <sz val="12"/>
      <color theme="1"/>
      <name val="Open Sans"/>
      <family val="2"/>
    </font>
    <font>
      <b/>
      <vertAlign val="superscript"/>
      <sz val="12"/>
      <color theme="0"/>
      <name val="Open Sans"/>
      <family val="2"/>
    </font>
    <font>
      <strike/>
      <sz val="12"/>
      <color theme="1"/>
      <name val="Open Sans"/>
      <family val="2"/>
    </font>
    <font>
      <strike/>
      <sz val="12"/>
      <color rgb="FFFF0000"/>
      <name val="Open Sans"/>
      <family val="2"/>
    </font>
    <font>
      <sz val="11"/>
      <name val="Open Sans"/>
      <family val="2"/>
    </font>
    <font>
      <b/>
      <sz val="12"/>
      <color theme="3"/>
      <name val="Open Sans"/>
      <family val="2"/>
    </font>
    <font>
      <b/>
      <sz val="18"/>
      <color theme="3"/>
      <name val="Open Sans"/>
      <family val="2"/>
    </font>
    <font>
      <b/>
      <sz val="14"/>
      <color theme="3"/>
      <name val="Open Sans"/>
      <family val="2"/>
    </font>
    <font>
      <sz val="12"/>
      <color theme="3"/>
      <name val="Open Sans"/>
      <family val="2"/>
    </font>
    <font>
      <sz val="11"/>
      <color theme="3"/>
      <name val="Open Sans"/>
      <family val="2"/>
    </font>
    <font>
      <sz val="10"/>
      <color rgb="FFFF0000"/>
      <name val="Open Sans"/>
      <family val="2"/>
    </font>
    <font>
      <b/>
      <sz val="18"/>
      <name val="Open Sans"/>
      <family val="2"/>
    </font>
    <font>
      <b/>
      <vertAlign val="superscript"/>
      <sz val="12"/>
      <name val="Open Sans"/>
      <family val="2"/>
    </font>
    <font>
      <b/>
      <sz val="12"/>
      <color rgb="FFEE0000"/>
      <name val="Open Sans"/>
      <family val="2"/>
    </font>
    <font>
      <b/>
      <sz val="11"/>
      <color rgb="FF00AAAF"/>
      <name val="Open Sans"/>
      <family val="2"/>
    </font>
    <font>
      <b/>
      <sz val="12"/>
      <color rgb="FF00AAAF"/>
      <name val="Open Sans"/>
      <family val="2"/>
    </font>
    <font>
      <b/>
      <sz val="14"/>
      <color theme="0"/>
      <name val="Open Sans"/>
      <family val="2"/>
    </font>
    <font>
      <strike/>
      <sz val="12"/>
      <name val="Calibri"/>
      <family val="2"/>
    </font>
    <font>
      <b/>
      <vertAlign val="superscript"/>
      <sz val="12"/>
      <color rgb="FF000000"/>
      <name val="Open Sans"/>
      <family val="2"/>
    </font>
    <font>
      <b/>
      <sz val="12"/>
      <color rgb="FFFF00FF"/>
      <name val="Open Sans"/>
      <family val="2"/>
    </font>
    <font>
      <sz val="12"/>
      <color theme="2"/>
      <name val="Arial"/>
      <family val="2"/>
    </font>
    <font>
      <sz val="12"/>
      <color theme="0"/>
      <name val="Arial"/>
      <family val="2"/>
    </font>
    <font>
      <sz val="12"/>
      <color rgb="FF00AAAF"/>
      <name val="Arial"/>
      <family val="2"/>
    </font>
    <font>
      <i/>
      <sz val="12"/>
      <color theme="1"/>
      <name val="Open Sans"/>
      <family val="2"/>
    </font>
    <font>
      <sz val="12"/>
      <color rgb="FFFF00FF"/>
      <name val="Open Sans"/>
      <family val="2"/>
    </font>
    <font>
      <sz val="14"/>
      <color theme="1"/>
      <name val="Open Sans"/>
      <family val="2"/>
    </font>
    <font>
      <sz val="10"/>
      <color rgb="FF000000"/>
      <name val="Open Sans"/>
      <family val="2"/>
    </font>
    <font>
      <sz val="10"/>
      <color rgb="FF0E2746"/>
      <name val="Open Sans"/>
      <family val="2"/>
    </font>
    <font>
      <b/>
      <sz val="10"/>
      <color theme="0"/>
      <name val="Open Sans"/>
      <family val="2"/>
    </font>
    <font>
      <sz val="10"/>
      <color theme="0"/>
      <name val="Open Sans"/>
      <family val="2"/>
    </font>
    <font>
      <b/>
      <sz val="10"/>
      <color rgb="FF0E2746"/>
      <name val="Open Sans"/>
      <family val="2"/>
    </font>
    <font>
      <b/>
      <vertAlign val="superscript"/>
      <sz val="18"/>
      <color theme="3"/>
      <name val="Open Sans"/>
      <family val="2"/>
    </font>
    <font>
      <b/>
      <vertAlign val="superscript"/>
      <sz val="30"/>
      <color theme="1"/>
      <name val="Open Sans"/>
      <family val="2"/>
    </font>
    <font>
      <b/>
      <vertAlign val="superscript"/>
      <sz val="18"/>
      <color theme="1"/>
      <name val="Open Sans"/>
      <family val="2"/>
    </font>
    <font>
      <b/>
      <vertAlign val="superscript"/>
      <sz val="11"/>
      <color theme="1"/>
      <name val="Open Sans"/>
      <family val="2"/>
    </font>
    <font>
      <b/>
      <i/>
      <sz val="12"/>
      <color theme="1"/>
      <name val="Open Sans"/>
      <family val="2"/>
    </font>
    <font>
      <b/>
      <sz val="14"/>
      <color rgb="FF000000"/>
      <name val="Open Sans"/>
      <family val="2"/>
    </font>
    <font>
      <sz val="12"/>
      <color theme="1"/>
      <name val="Arial"/>
      <family val="2"/>
    </font>
    <font>
      <b/>
      <sz val="11"/>
      <color theme="1"/>
      <name val="Arial"/>
      <family val="2"/>
    </font>
    <font>
      <b/>
      <sz val="11"/>
      <color theme="0"/>
      <name val="Arial"/>
      <family val="2"/>
    </font>
    <font>
      <b/>
      <sz val="11"/>
      <name val="Arial"/>
      <family val="2"/>
    </font>
    <font>
      <sz val="11"/>
      <color theme="1"/>
      <name val="Arial"/>
      <family val="2"/>
    </font>
    <font>
      <b/>
      <sz val="11"/>
      <color theme="1"/>
      <name val="Calibri"/>
      <family val="2"/>
      <scheme val="major"/>
    </font>
    <font>
      <sz val="11"/>
      <color theme="1"/>
      <name val="Calibri"/>
      <family val="2"/>
    </font>
    <font>
      <sz val="11"/>
      <color rgb="FFFF0000"/>
      <name val="Open Sans"/>
      <family val="2"/>
    </font>
    <font>
      <sz val="11"/>
      <color theme="1"/>
      <name val="Calibri"/>
      <family val="2"/>
      <scheme val="major"/>
    </font>
    <font>
      <b/>
      <sz val="11"/>
      <color rgb="FF222F4F"/>
      <name val="Open Sans"/>
      <family val="2"/>
    </font>
    <font>
      <sz val="11"/>
      <color rgb="FF222222"/>
      <name val="Arial"/>
      <family val="2"/>
    </font>
    <font>
      <sz val="11"/>
      <color theme="1"/>
      <name val="Aptos Narrow"/>
      <family val="2"/>
    </font>
    <font>
      <sz val="11"/>
      <color rgb="FF222222"/>
      <name val="Open Sans"/>
      <family val="2"/>
    </font>
    <font>
      <u/>
      <sz val="12"/>
      <color theme="10"/>
      <name val="Calibri"/>
      <family val="2"/>
      <scheme val="minor"/>
    </font>
    <font>
      <b/>
      <vertAlign val="superscript"/>
      <sz val="11"/>
      <color rgb="FF000000"/>
      <name val="Open Sans"/>
      <family val="2"/>
    </font>
    <font>
      <b/>
      <u/>
      <sz val="12"/>
      <color theme="3"/>
      <name val="Open Sans"/>
      <family val="2"/>
    </font>
    <font>
      <b/>
      <u/>
      <sz val="12"/>
      <name val="Open Sans"/>
      <family val="2"/>
    </font>
    <font>
      <b/>
      <i/>
      <sz val="12"/>
      <name val="Open Sans"/>
      <family val="2"/>
    </font>
    <font>
      <b/>
      <i/>
      <sz val="18"/>
      <color theme="0"/>
      <name val="Open Sans"/>
      <family val="2"/>
    </font>
    <font>
      <b/>
      <vertAlign val="superscript"/>
      <sz val="16"/>
      <color theme="0"/>
      <name val="Open Sans"/>
      <family val="2"/>
    </font>
    <font>
      <b/>
      <i/>
      <vertAlign val="superscript"/>
      <sz val="12"/>
      <name val="Open Sans"/>
      <family val="2"/>
    </font>
    <font>
      <i/>
      <sz val="12"/>
      <name val="Open Sans"/>
      <family val="2"/>
    </font>
    <font>
      <sz val="8"/>
      <name val="Arial"/>
      <family val="2"/>
    </font>
    <font>
      <b/>
      <vertAlign val="superscript"/>
      <sz val="10"/>
      <color theme="1"/>
      <name val="Open Sans"/>
      <family val="2"/>
    </font>
  </fonts>
  <fills count="84">
    <fill>
      <patternFill patternType="none"/>
    </fill>
    <fill>
      <patternFill patternType="gray125"/>
    </fill>
    <fill>
      <patternFill patternType="solid">
        <fgColor rgb="FF222F4F"/>
        <bgColor rgb="FF222F4F"/>
      </patternFill>
    </fill>
    <fill>
      <patternFill patternType="solid">
        <fgColor theme="0"/>
        <bgColor theme="0"/>
      </patternFill>
    </fill>
    <fill>
      <patternFill patternType="solid">
        <fgColor rgb="FF00AAAF"/>
        <bgColor rgb="FF00AAAF"/>
      </patternFill>
    </fill>
    <fill>
      <patternFill patternType="solid">
        <fgColor rgb="FFD8D8D8"/>
        <bgColor rgb="FFD8D8D8"/>
      </patternFill>
    </fill>
    <fill>
      <patternFill patternType="solid">
        <fgColor rgb="FFFFFFFF"/>
        <bgColor rgb="FFFFFFFF"/>
      </patternFill>
    </fill>
    <fill>
      <patternFill patternType="darkUp">
        <fgColor rgb="FF000000"/>
        <bgColor rgb="FFFFFFFF"/>
      </patternFill>
    </fill>
    <fill>
      <patternFill patternType="solid">
        <fgColor rgb="FF00AAAF"/>
        <bgColor indexed="64"/>
      </patternFill>
    </fill>
    <fill>
      <patternFill patternType="solid">
        <fgColor theme="0"/>
        <bgColor indexed="64"/>
      </patternFill>
    </fill>
    <fill>
      <patternFill patternType="solid">
        <fgColor rgb="FF222F4F"/>
        <bgColor indexed="64"/>
      </patternFill>
    </fill>
    <fill>
      <patternFill patternType="solid">
        <fgColor rgb="FF0E2746"/>
        <bgColor rgb="FF20124D"/>
      </patternFill>
    </fill>
    <fill>
      <patternFill patternType="darkUp">
        <bgColor theme="2"/>
      </patternFill>
    </fill>
    <fill>
      <patternFill patternType="darkUp"/>
    </fill>
    <fill>
      <patternFill patternType="solid">
        <fgColor rgb="FFFFCF34"/>
        <bgColor indexed="64"/>
      </patternFill>
    </fill>
    <fill>
      <patternFill patternType="solid">
        <fgColor theme="2"/>
        <bgColor theme="0"/>
      </patternFill>
    </fill>
    <fill>
      <patternFill patternType="solid">
        <fgColor theme="2"/>
        <bgColor indexed="64"/>
      </patternFill>
    </fill>
    <fill>
      <patternFill patternType="solid">
        <fgColor rgb="FF6E4692"/>
        <bgColor indexed="64"/>
      </patternFill>
    </fill>
    <fill>
      <patternFill patternType="solid">
        <fgColor rgb="FF6E4692"/>
        <bgColor rgb="FF00AAAF"/>
      </patternFill>
    </fill>
    <fill>
      <patternFill patternType="solid">
        <fgColor rgb="FF222F4F"/>
        <bgColor rgb="FF00AAAF"/>
      </patternFill>
    </fill>
    <fill>
      <patternFill patternType="solid">
        <fgColor rgb="FF5F78BB"/>
        <bgColor indexed="64"/>
      </patternFill>
    </fill>
    <fill>
      <patternFill patternType="solid">
        <fgColor rgb="FF5F78BB"/>
        <bgColor rgb="FF00AAAF"/>
      </patternFill>
    </fill>
    <fill>
      <patternFill patternType="solid">
        <fgColor rgb="FFFFCF34"/>
        <bgColor rgb="FF00AAAF"/>
      </patternFill>
    </fill>
    <fill>
      <patternFill patternType="solid">
        <fgColor rgb="FFDFFD61"/>
        <bgColor indexed="64"/>
      </patternFill>
    </fill>
    <fill>
      <patternFill patternType="solid">
        <fgColor rgb="FFDFFD61"/>
        <bgColor rgb="FF00AAAF"/>
      </patternFill>
    </fill>
    <fill>
      <patternFill patternType="solid">
        <fgColor rgb="FF0E2746"/>
        <bgColor rgb="FF222F4F"/>
      </patternFill>
    </fill>
    <fill>
      <patternFill patternType="solid">
        <fgColor rgb="FF0E2746"/>
        <bgColor indexed="64"/>
      </patternFill>
    </fill>
    <fill>
      <patternFill patternType="solid">
        <fgColor theme="2"/>
        <bgColor rgb="FFE3D656"/>
      </patternFill>
    </fill>
    <fill>
      <patternFill patternType="solid">
        <fgColor theme="0"/>
        <bgColor rgb="FFBFBFBF"/>
      </patternFill>
    </fill>
    <fill>
      <patternFill patternType="solid">
        <fgColor rgb="FF5F78BB"/>
        <bgColor rgb="FFD8D8D8"/>
      </patternFill>
    </fill>
    <fill>
      <patternFill patternType="solid">
        <fgColor auto="1"/>
        <bgColor theme="0"/>
      </patternFill>
    </fill>
    <fill>
      <patternFill patternType="solid">
        <fgColor rgb="FFEDECDE"/>
        <bgColor rgb="FFE3D656"/>
      </patternFill>
    </fill>
    <fill>
      <patternFill patternType="solid">
        <fgColor rgb="FF0E2746"/>
        <bgColor rgb="FF00AAAF"/>
      </patternFill>
    </fill>
    <fill>
      <patternFill patternType="solid">
        <fgColor rgb="FFEDECE0"/>
        <bgColor theme="0"/>
      </patternFill>
    </fill>
    <fill>
      <patternFill patternType="solid">
        <fgColor rgb="FFEDECE0"/>
        <bgColor rgb="FF00AAAF"/>
      </patternFill>
    </fill>
    <fill>
      <patternFill patternType="solid">
        <fgColor auto="1"/>
        <bgColor theme="1"/>
      </patternFill>
    </fill>
    <fill>
      <patternFill patternType="darkUp">
        <fgColor auto="1"/>
      </patternFill>
    </fill>
    <fill>
      <patternFill patternType="solid">
        <fgColor rgb="FFEDECDE"/>
        <bgColor theme="0"/>
      </patternFill>
    </fill>
    <fill>
      <patternFill patternType="solid">
        <fgColor rgb="FFEDECDE"/>
        <bgColor rgb="FF00AAAF"/>
      </patternFill>
    </fill>
    <fill>
      <patternFill patternType="solid">
        <fgColor rgb="FFEDECDE"/>
        <bgColor indexed="64"/>
      </patternFill>
    </fill>
    <fill>
      <patternFill patternType="solid">
        <fgColor rgb="FFB5E3E8"/>
        <bgColor rgb="FFB5E3E8"/>
      </patternFill>
    </fill>
    <fill>
      <patternFill patternType="solid">
        <fgColor rgb="FFB5E3E8"/>
        <bgColor theme="0"/>
      </patternFill>
    </fill>
    <fill>
      <patternFill patternType="solid">
        <fgColor rgb="FFEDECDE"/>
        <bgColor rgb="FFD8D8D8"/>
      </patternFill>
    </fill>
    <fill>
      <patternFill patternType="solid">
        <fgColor rgb="FFB5E3E8"/>
        <bgColor theme="1"/>
      </patternFill>
    </fill>
    <fill>
      <patternFill patternType="solid">
        <fgColor rgb="FFDFFD61"/>
        <bgColor rgb="FFFDA35F"/>
      </patternFill>
    </fill>
    <fill>
      <patternFill patternType="solid">
        <fgColor rgb="FFB5E3E8"/>
        <bgColor rgb="FF00AAAF"/>
      </patternFill>
    </fill>
    <fill>
      <patternFill patternType="solid">
        <fgColor rgb="FFEDECDE"/>
        <bgColor rgb="FFBFBFBF"/>
      </patternFill>
    </fill>
    <fill>
      <patternFill patternType="solid">
        <fgColor rgb="FFEDECDE"/>
        <bgColor auto="1"/>
      </patternFill>
    </fill>
    <fill>
      <patternFill patternType="solid">
        <fgColor rgb="FFEDECE0"/>
        <bgColor rgb="FFD8D8D8"/>
      </patternFill>
    </fill>
    <fill>
      <patternFill patternType="solid">
        <fgColor rgb="FFEDECE0"/>
        <bgColor rgb="FFBFBFBF"/>
      </patternFill>
    </fill>
    <fill>
      <patternFill patternType="solid">
        <fgColor rgb="FFEDECE0"/>
        <bgColor indexed="64"/>
      </patternFill>
    </fill>
    <fill>
      <patternFill patternType="darkUp">
        <bgColor theme="0"/>
      </patternFill>
    </fill>
    <fill>
      <patternFill patternType="solid">
        <fgColor rgb="FFB5E3E8"/>
        <bgColor indexed="64"/>
      </patternFill>
    </fill>
    <fill>
      <patternFill patternType="solid">
        <fgColor rgb="FF3D65A5"/>
        <bgColor indexed="64"/>
      </patternFill>
    </fill>
    <fill>
      <patternFill patternType="solid">
        <fgColor rgb="FFF05039"/>
        <bgColor indexed="64"/>
      </patternFill>
    </fill>
    <fill>
      <patternFill patternType="solid">
        <fgColor rgb="FFE5B8B7"/>
        <bgColor indexed="64"/>
      </patternFill>
    </fill>
    <fill>
      <patternFill patternType="solid">
        <fgColor rgb="FFC2D69B"/>
        <bgColor indexed="64"/>
      </patternFill>
    </fill>
    <fill>
      <patternFill patternType="solid">
        <fgColor rgb="FFFFFFFF"/>
        <bgColor theme="0"/>
      </patternFill>
    </fill>
    <fill>
      <patternFill patternType="solid">
        <fgColor rgb="FFDFFD61"/>
        <bgColor theme="0"/>
      </patternFill>
    </fill>
    <fill>
      <patternFill patternType="solid">
        <fgColor rgb="FF00AAAF"/>
        <bgColor rgb="FFE3D656"/>
      </patternFill>
    </fill>
    <fill>
      <patternFill patternType="solid">
        <fgColor rgb="FFEDECE0"/>
        <bgColor rgb="FFE3D656"/>
      </patternFill>
    </fill>
    <fill>
      <patternFill patternType="solid">
        <fgColor rgb="FFB5E3E8"/>
        <bgColor theme="8" tint="0.59996337778862885"/>
      </patternFill>
    </fill>
    <fill>
      <patternFill patternType="solid">
        <fgColor rgb="FFDFFD61"/>
        <bgColor rgb="FFFF9933"/>
      </patternFill>
    </fill>
    <fill>
      <patternFill patternType="solid">
        <fgColor rgb="FF3D65A5"/>
        <bgColor rgb="FFE3D656"/>
      </patternFill>
    </fill>
    <fill>
      <patternFill patternType="darkUp">
        <fgColor theme="1"/>
        <bgColor rgb="FFFFFFFF"/>
      </patternFill>
    </fill>
    <fill>
      <patternFill patternType="solid">
        <fgColor rgb="FFF05039"/>
        <bgColor rgb="FFE3D656"/>
      </patternFill>
    </fill>
    <fill>
      <patternFill patternType="solid">
        <fgColor indexed="65"/>
        <bgColor auto="1"/>
      </patternFill>
    </fill>
    <fill>
      <patternFill patternType="solid">
        <fgColor rgb="FFB5E3E8"/>
        <bgColor rgb="FFE3D656"/>
      </patternFill>
    </fill>
    <fill>
      <patternFill patternType="solid">
        <fgColor rgb="FFEDECDE"/>
        <bgColor theme="1"/>
      </patternFill>
    </fill>
    <fill>
      <patternFill patternType="solid">
        <fgColor rgb="FF6E4692"/>
        <bgColor rgb="FFFFCC00"/>
      </patternFill>
    </fill>
    <fill>
      <patternFill patternType="solid">
        <fgColor auto="1"/>
        <bgColor auto="1"/>
      </patternFill>
    </fill>
    <fill>
      <patternFill patternType="solid">
        <fgColor rgb="FFEDECDE"/>
        <bgColor rgb="FFFDB751"/>
      </patternFill>
    </fill>
    <fill>
      <patternFill patternType="solid">
        <fgColor theme="0"/>
        <bgColor rgb="FFD8D8D8"/>
      </patternFill>
    </fill>
    <fill>
      <patternFill patternType="solid">
        <fgColor rgb="FF3D65A5"/>
        <bgColor theme="0"/>
      </patternFill>
    </fill>
    <fill>
      <patternFill patternType="solid">
        <fgColor rgb="FFF05039"/>
        <bgColor theme="0"/>
      </patternFill>
    </fill>
    <fill>
      <patternFill patternType="solid">
        <fgColor rgb="FF7030A0"/>
        <bgColor indexed="64"/>
      </patternFill>
    </fill>
    <fill>
      <patternFill patternType="solid">
        <fgColor rgb="FFDFFD61"/>
        <bgColor auto="1"/>
      </patternFill>
    </fill>
    <fill>
      <patternFill patternType="solid">
        <fgColor rgb="FFEDECE0"/>
        <bgColor rgb="FFFDB751"/>
      </patternFill>
    </fill>
    <fill>
      <patternFill patternType="solid">
        <fgColor rgb="FFB5E3E8"/>
        <bgColor rgb="FFFFCC00"/>
      </patternFill>
    </fill>
    <fill>
      <patternFill patternType="solid">
        <fgColor rgb="FFEDECE0"/>
        <bgColor rgb="FF3D65A5"/>
      </patternFill>
    </fill>
    <fill>
      <patternFill patternType="solid">
        <fgColor rgb="FFEDECDE"/>
        <bgColor rgb="FF3D65A5"/>
      </patternFill>
    </fill>
    <fill>
      <patternFill patternType="solid">
        <fgColor rgb="FF5F78BB"/>
        <bgColor rgb="FF3D65A5"/>
      </patternFill>
    </fill>
    <fill>
      <patternFill patternType="solid">
        <fgColor rgb="FFB5E3E8"/>
        <bgColor rgb="FF3D65A5"/>
      </patternFill>
    </fill>
    <fill>
      <patternFill patternType="solid">
        <fgColor rgb="FF222F4F"/>
        <bgColor rgb="FF3D65A5"/>
      </patternFill>
    </fill>
  </fills>
  <borders count="228">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diagonal/>
    </border>
    <border>
      <left/>
      <right/>
      <top style="medium">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bottom/>
      <diagonal/>
    </border>
    <border>
      <left/>
      <right style="medium">
        <color rgb="FF000000"/>
      </right>
      <top/>
      <bottom/>
      <diagonal/>
    </border>
    <border>
      <left/>
      <right/>
      <top/>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style="thin">
        <color auto="1"/>
      </left>
      <right/>
      <top/>
      <bottom/>
      <diagonal/>
    </border>
    <border>
      <left/>
      <right style="medium">
        <color indexed="64"/>
      </right>
      <top/>
      <bottom/>
      <diagonal/>
    </border>
    <border>
      <left style="thin">
        <color rgb="FF000000"/>
      </left>
      <right/>
      <top style="thin">
        <color auto="1"/>
      </top>
      <bottom style="thin">
        <color auto="1"/>
      </bottom>
      <diagonal/>
    </border>
    <border>
      <left/>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top style="medium">
        <color auto="1"/>
      </top>
      <bottom/>
      <diagonal/>
    </border>
    <border>
      <left/>
      <right style="thin">
        <color auto="1"/>
      </right>
      <top style="medium">
        <color auto="1"/>
      </top>
      <bottom/>
      <diagonal/>
    </border>
    <border>
      <left style="thin">
        <color auto="1"/>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auto="1"/>
      </bottom>
      <diagonal/>
    </border>
    <border>
      <left style="thin">
        <color indexed="64"/>
      </left>
      <right style="thin">
        <color rgb="FF000000"/>
      </right>
      <top style="thin">
        <color rgb="FF000000"/>
      </top>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style="medium">
        <color indexed="64"/>
      </left>
      <right/>
      <top style="thin">
        <color auto="1"/>
      </top>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style="medium">
        <color rgb="FF000000"/>
      </left>
      <right style="medium">
        <color rgb="FF000000"/>
      </right>
      <top style="medium">
        <color indexed="64"/>
      </top>
      <bottom style="medium">
        <color rgb="FF000000"/>
      </bottom>
      <diagonal/>
    </border>
    <border>
      <left style="thin">
        <color rgb="FF000000"/>
      </left>
      <right/>
      <top style="medium">
        <color rgb="FF000000"/>
      </top>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diagonal/>
    </border>
    <border>
      <left style="thin">
        <color auto="1"/>
      </left>
      <right/>
      <top style="medium">
        <color indexed="64"/>
      </top>
      <bottom style="medium">
        <color indexed="64"/>
      </bottom>
      <diagonal/>
    </border>
    <border>
      <left style="medium">
        <color indexed="64"/>
      </left>
      <right style="thin">
        <color auto="1"/>
      </right>
      <top/>
      <bottom style="thin">
        <color indexed="64"/>
      </bottom>
      <diagonal/>
    </border>
    <border>
      <left style="thin">
        <color rgb="FF000000"/>
      </left>
      <right style="thin">
        <color rgb="FF000000"/>
      </right>
      <top style="medium">
        <color indexed="64"/>
      </top>
      <bottom style="thin">
        <color rgb="FF000000"/>
      </bottom>
      <diagonal/>
    </border>
    <border>
      <left style="medium">
        <color rgb="FF000000"/>
      </left>
      <right style="medium">
        <color rgb="FF000000"/>
      </right>
      <top style="medium">
        <color rgb="FF000000"/>
      </top>
      <bottom/>
      <diagonal/>
    </border>
    <border>
      <left/>
      <right style="medium">
        <color indexed="64"/>
      </right>
      <top style="thin">
        <color rgb="FF000000"/>
      </top>
      <bottom style="medium">
        <color indexed="64"/>
      </bottom>
      <diagonal/>
    </border>
    <border>
      <left style="medium">
        <color rgb="FF000000"/>
      </left>
      <right style="medium">
        <color rgb="FF000000"/>
      </right>
      <top/>
      <bottom style="medium">
        <color rgb="FF000000"/>
      </bottom>
      <diagonal/>
    </border>
    <border>
      <left/>
      <right style="medium">
        <color rgb="FF000000"/>
      </right>
      <top style="thin">
        <color auto="1"/>
      </top>
      <bottom style="thin">
        <color auto="1"/>
      </bottom>
      <diagonal/>
    </border>
    <border>
      <left style="thin">
        <color auto="1"/>
      </left>
      <right style="medium">
        <color rgb="FF000000"/>
      </right>
      <top style="thin">
        <color auto="1"/>
      </top>
      <bottom/>
      <diagonal/>
    </border>
    <border>
      <left style="thin">
        <color auto="1"/>
      </left>
      <right style="medium">
        <color rgb="FF000000"/>
      </right>
      <top/>
      <bottom/>
      <diagonal/>
    </border>
    <border>
      <left style="thin">
        <color auto="1"/>
      </left>
      <right style="medium">
        <color rgb="FF000000"/>
      </right>
      <top/>
      <bottom style="thin">
        <color auto="1"/>
      </bottom>
      <diagonal/>
    </border>
    <border>
      <left style="thin">
        <color rgb="FF000000"/>
      </left>
      <right style="thin">
        <color rgb="FF000000"/>
      </right>
      <top style="medium">
        <color rgb="FF000000"/>
      </top>
      <bottom/>
      <diagonal/>
    </border>
    <border>
      <left/>
      <right style="medium">
        <color auto="1"/>
      </right>
      <top style="thin">
        <color auto="1"/>
      </top>
      <bottom/>
      <diagonal/>
    </border>
    <border>
      <left style="thin">
        <color auto="1"/>
      </left>
      <right style="thin">
        <color auto="1"/>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style="medium">
        <color rgb="FF000000"/>
      </left>
      <right style="medium">
        <color indexed="64"/>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auto="1"/>
      </left>
      <right/>
      <top style="medium">
        <color indexed="64"/>
      </top>
      <bottom/>
      <diagonal/>
    </border>
    <border>
      <left style="thin">
        <color rgb="FF000000"/>
      </left>
      <right/>
      <top style="thin">
        <color auto="1"/>
      </top>
      <bottom/>
      <diagonal/>
    </border>
    <border>
      <left style="medium">
        <color rgb="FF000000"/>
      </left>
      <right style="medium">
        <color indexed="64"/>
      </right>
      <top style="medium">
        <color rgb="FF000000"/>
      </top>
      <bottom style="medium">
        <color indexed="64"/>
      </bottom>
      <diagonal/>
    </border>
    <border>
      <left style="medium">
        <color rgb="FF000000"/>
      </left>
      <right/>
      <top/>
      <bottom style="thin">
        <color auto="1"/>
      </bottom>
      <diagonal/>
    </border>
    <border>
      <left style="medium">
        <color rgb="FF000000"/>
      </left>
      <right/>
      <top style="thin">
        <color auto="1"/>
      </top>
      <bottom style="thin">
        <color auto="1"/>
      </bottom>
      <diagonal/>
    </border>
    <border>
      <left style="medium">
        <color rgb="FF000000"/>
      </left>
      <right/>
      <top style="thin">
        <color auto="1"/>
      </top>
      <bottom style="medium">
        <color indexed="64"/>
      </bottom>
      <diagonal/>
    </border>
    <border>
      <left style="medium">
        <color rgb="FF000000"/>
      </left>
      <right/>
      <top style="medium">
        <color indexed="64"/>
      </top>
      <bottom style="thin">
        <color auto="1"/>
      </bottom>
      <diagonal/>
    </border>
    <border>
      <left style="thin">
        <color auto="1"/>
      </left>
      <right style="medium">
        <color rgb="FF000000"/>
      </right>
      <top style="thin">
        <color auto="1"/>
      </top>
      <bottom style="thin">
        <color auto="1"/>
      </bottom>
      <diagonal/>
    </border>
    <border>
      <left style="medium">
        <color rgb="FF000000"/>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auto="1"/>
      </left>
      <right style="medium">
        <color auto="1"/>
      </right>
      <top/>
      <bottom/>
      <diagonal/>
    </border>
    <border>
      <left style="thin">
        <color rgb="FF000000"/>
      </left>
      <right/>
      <top/>
      <bottom/>
      <diagonal/>
    </border>
    <border>
      <left style="thin">
        <color auto="1"/>
      </left>
      <right style="medium">
        <color indexed="64"/>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auto="1"/>
      </right>
      <top style="medium">
        <color auto="1"/>
      </top>
      <bottom style="medium">
        <color indexed="64"/>
      </bottom>
      <diagonal/>
    </border>
    <border>
      <left style="medium">
        <color indexed="64"/>
      </left>
      <right/>
      <top style="medium">
        <color rgb="FF000000"/>
      </top>
      <bottom/>
      <diagonal/>
    </border>
    <border>
      <left/>
      <right style="thin">
        <color auto="1"/>
      </right>
      <top style="medium">
        <color rgb="FF000000"/>
      </top>
      <bottom/>
      <diagonal/>
    </border>
    <border>
      <left style="medium">
        <color indexed="64"/>
      </left>
      <right/>
      <top/>
      <bottom style="medium">
        <color rgb="FF000000"/>
      </bottom>
      <diagonal/>
    </border>
    <border>
      <left/>
      <right style="thin">
        <color auto="1"/>
      </right>
      <top/>
      <bottom style="medium">
        <color rgb="FF000000"/>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style="thin">
        <color rgb="FF000000"/>
      </bottom>
      <diagonal/>
    </border>
    <border>
      <left style="medium">
        <color auto="1"/>
      </left>
      <right style="thin">
        <color auto="1"/>
      </right>
      <top style="medium">
        <color auto="1"/>
      </top>
      <bottom/>
      <diagonal/>
    </border>
    <border>
      <left style="medium">
        <color indexed="64"/>
      </left>
      <right style="thin">
        <color auto="1"/>
      </right>
      <top style="medium">
        <color indexed="64"/>
      </top>
      <bottom style="medium">
        <color auto="1"/>
      </bottom>
      <diagonal/>
    </border>
    <border>
      <left/>
      <right style="thin">
        <color rgb="FF000000"/>
      </right>
      <top style="medium">
        <color indexed="64"/>
      </top>
      <bottom style="medium">
        <color indexed="64"/>
      </bottom>
      <diagonal/>
    </border>
    <border>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thin">
        <color auto="1"/>
      </left>
      <right style="medium">
        <color rgb="FF000000"/>
      </right>
      <top style="medium">
        <color auto="1"/>
      </top>
      <bottom style="thin">
        <color auto="1"/>
      </bottom>
      <diagonal/>
    </border>
    <border>
      <left style="medium">
        <color rgb="FF000000"/>
      </left>
      <right/>
      <top style="thin">
        <color auto="1"/>
      </top>
      <bottom style="medium">
        <color rgb="FF000000"/>
      </bottom>
      <diagonal/>
    </border>
    <border>
      <left style="medium">
        <color rgb="FF000000"/>
      </left>
      <right/>
      <top style="medium">
        <color rgb="FF000000"/>
      </top>
      <bottom style="thin">
        <color auto="1"/>
      </bottom>
      <diagonal/>
    </border>
    <border>
      <left style="thin">
        <color auto="1"/>
      </left>
      <right/>
      <top style="medium">
        <color rgb="FF000000"/>
      </top>
      <bottom style="thin">
        <color auto="1"/>
      </bottom>
      <diagonal/>
    </border>
    <border>
      <left style="thin">
        <color auto="1"/>
      </left>
      <right/>
      <top style="thin">
        <color auto="1"/>
      </top>
      <bottom style="medium">
        <color rgb="FF000000"/>
      </bottom>
      <diagonal/>
    </border>
    <border>
      <left/>
      <right/>
      <top style="thin">
        <color auto="1"/>
      </top>
      <bottom style="medium">
        <color rgb="FF000000"/>
      </bottom>
      <diagonal/>
    </border>
    <border>
      <left style="thin">
        <color indexed="64"/>
      </left>
      <right style="thin">
        <color indexed="64"/>
      </right>
      <top style="thin">
        <color rgb="FF000000"/>
      </top>
      <bottom/>
      <diagonal/>
    </border>
    <border>
      <left style="thin">
        <color auto="1"/>
      </left>
      <right style="medium">
        <color indexed="64"/>
      </right>
      <top/>
      <bottom style="thin">
        <color auto="1"/>
      </bottom>
      <diagonal/>
    </border>
    <border>
      <left style="thin">
        <color auto="1"/>
      </left>
      <right/>
      <top/>
      <bottom style="medium">
        <color auto="1"/>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n">
        <color auto="1"/>
      </bottom>
      <diagonal/>
    </border>
    <border>
      <left style="thin">
        <color auto="1"/>
      </left>
      <right/>
      <top style="medium">
        <color rgb="FF000000"/>
      </top>
      <bottom style="medium">
        <color rgb="FF000000"/>
      </bottom>
      <diagonal/>
    </border>
    <border>
      <left style="thin">
        <color rgb="FF000000"/>
      </left>
      <right style="thin">
        <color rgb="FF000000"/>
      </right>
      <top style="medium">
        <color indexed="64"/>
      </top>
      <bottom style="thin">
        <color auto="1"/>
      </bottom>
      <diagonal/>
    </border>
    <border>
      <left/>
      <right style="thin">
        <color rgb="FF000000"/>
      </right>
      <top/>
      <bottom style="thin">
        <color auto="1"/>
      </bottom>
      <diagonal/>
    </border>
    <border>
      <left/>
      <right style="medium">
        <color auto="1"/>
      </right>
      <top style="thin">
        <color auto="1"/>
      </top>
      <bottom style="thin">
        <color auto="1"/>
      </bottom>
      <diagonal/>
    </border>
    <border>
      <left style="medium">
        <color rgb="FF000000"/>
      </left>
      <right style="thin">
        <color auto="1"/>
      </right>
      <top style="thin">
        <color rgb="FF000000"/>
      </top>
      <bottom style="medium">
        <color rgb="FF000000"/>
      </bottom>
      <diagonal/>
    </border>
    <border>
      <left style="medium">
        <color rgb="FF000000"/>
      </left>
      <right style="thin">
        <color auto="1"/>
      </right>
      <top style="thin">
        <color indexed="64"/>
      </top>
      <bottom style="medium">
        <color rgb="FF000000"/>
      </bottom>
      <diagonal/>
    </border>
    <border>
      <left style="medium">
        <color indexed="64"/>
      </left>
      <right style="thin">
        <color auto="1"/>
      </right>
      <top/>
      <bottom/>
      <diagonal/>
    </border>
    <border>
      <left/>
      <right/>
      <top style="medium">
        <color auto="1"/>
      </top>
      <bottom style="medium">
        <color rgb="FF000000"/>
      </bottom>
      <diagonal/>
    </border>
    <border>
      <left/>
      <right style="thin">
        <color auto="1"/>
      </right>
      <top/>
      <bottom style="medium">
        <color auto="1"/>
      </bottom>
      <diagonal/>
    </border>
    <border>
      <left style="thin">
        <color rgb="FF000000"/>
      </left>
      <right style="thin">
        <color auto="1"/>
      </right>
      <top style="thin">
        <color auto="1"/>
      </top>
      <bottom style="thin">
        <color rgb="FF000000"/>
      </bottom>
      <diagonal/>
    </border>
    <border>
      <left/>
      <right style="medium">
        <color indexed="64"/>
      </right>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right style="medium">
        <color auto="1"/>
      </right>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auto="1"/>
      </left>
      <right style="thin">
        <color auto="1"/>
      </right>
      <top/>
      <bottom style="medium">
        <color auto="1"/>
      </bottom>
      <diagonal/>
    </border>
    <border>
      <left style="thin">
        <color indexed="64"/>
      </left>
      <right style="thin">
        <color indexed="64"/>
      </right>
      <top style="thin">
        <color rgb="FF000000"/>
      </top>
      <bottom style="medium">
        <color auto="1"/>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auto="1"/>
      </left>
      <right style="thin">
        <color rgb="FF000000"/>
      </right>
      <top/>
      <bottom style="thin">
        <color auto="1"/>
      </bottom>
      <diagonal/>
    </border>
    <border>
      <left/>
      <right style="medium">
        <color indexed="64"/>
      </right>
      <top style="thin">
        <color auto="1"/>
      </top>
      <bottom style="medium">
        <color indexed="64"/>
      </bottom>
      <diagonal/>
    </border>
    <border>
      <left/>
      <right style="medium">
        <color rgb="FF000000"/>
      </right>
      <top style="medium">
        <color indexed="64"/>
      </top>
      <bottom style="thin">
        <color auto="1"/>
      </bottom>
      <diagonal/>
    </border>
    <border>
      <left style="medium">
        <color rgb="FF000000"/>
      </left>
      <right style="thin">
        <color rgb="FF000000"/>
      </right>
      <top/>
      <bottom style="medium">
        <color rgb="FF000000"/>
      </bottom>
      <diagonal/>
    </border>
    <border>
      <left/>
      <right style="thin">
        <color auto="1"/>
      </right>
      <top style="thin">
        <color auto="1"/>
      </top>
      <bottom style="medium">
        <color rgb="FF000000"/>
      </bottom>
      <diagonal/>
    </border>
    <border>
      <left style="thin">
        <color auto="1"/>
      </left>
      <right/>
      <top style="thin">
        <color rgb="FF000000"/>
      </top>
      <bottom style="medium">
        <color rgb="FF000000"/>
      </bottom>
      <diagonal/>
    </border>
    <border>
      <left style="thin">
        <color auto="1"/>
      </left>
      <right style="medium">
        <color rgb="FF000000"/>
      </right>
      <top/>
      <bottom style="medium">
        <color rgb="FF000000"/>
      </bottom>
      <diagonal/>
    </border>
    <border>
      <left style="thin">
        <color auto="1"/>
      </left>
      <right style="medium">
        <color rgb="FF000000"/>
      </right>
      <top/>
      <bottom style="medium">
        <color indexed="64"/>
      </bottom>
      <diagonal/>
    </border>
    <border>
      <left/>
      <right style="medium">
        <color indexed="64"/>
      </right>
      <top style="medium">
        <color indexed="64"/>
      </top>
      <bottom style="medium">
        <color auto="1"/>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indexed="64"/>
      </right>
      <top style="thin">
        <color rgb="FF000000"/>
      </top>
      <bottom style="medium">
        <color indexed="64"/>
      </bottom>
      <diagonal/>
    </border>
    <border>
      <left style="thin">
        <color indexed="64"/>
      </left>
      <right style="thin">
        <color rgb="FF000000"/>
      </right>
      <top style="medium">
        <color rgb="FF000000"/>
      </top>
      <bottom style="thin">
        <color auto="1"/>
      </bottom>
      <diagonal/>
    </border>
    <border>
      <left/>
      <right style="thin">
        <color rgb="FF000000"/>
      </right>
      <top style="medium">
        <color indexed="64"/>
      </top>
      <bottom/>
      <diagonal/>
    </border>
    <border>
      <left style="medium">
        <color indexed="64"/>
      </left>
      <right style="thin">
        <color rgb="FF000000"/>
      </right>
      <top style="medium">
        <color indexed="64"/>
      </top>
      <bottom style="thin">
        <color indexed="64"/>
      </bottom>
      <diagonal/>
    </border>
    <border>
      <left/>
      <right style="thin">
        <color indexed="64"/>
      </right>
      <top style="thin">
        <color rgb="FF000000"/>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right style="double">
        <color auto="1"/>
      </right>
      <top style="thin">
        <color auto="1"/>
      </top>
      <bottom style="double">
        <color auto="1"/>
      </bottom>
      <diagonal/>
    </border>
    <border>
      <left/>
      <right style="thin">
        <color auto="1"/>
      </right>
      <top style="thin">
        <color auto="1"/>
      </top>
      <bottom style="double">
        <color auto="1"/>
      </bottom>
      <diagonal/>
    </border>
    <border>
      <left style="double">
        <color auto="1"/>
      </left>
      <right/>
      <top style="thin">
        <color auto="1"/>
      </top>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thin">
        <color auto="1"/>
      </left>
      <right style="thin">
        <color auto="1"/>
      </right>
      <top/>
      <bottom style="double">
        <color auto="1"/>
      </bottom>
      <diagonal/>
    </border>
    <border>
      <left style="double">
        <color auto="1"/>
      </left>
      <right/>
      <top/>
      <bottom style="thin">
        <color auto="1"/>
      </bottom>
      <diagonal/>
    </border>
    <border>
      <left style="thin">
        <color auto="1"/>
      </left>
      <right style="double">
        <color auto="1"/>
      </right>
      <top/>
      <bottom style="thin">
        <color auto="1"/>
      </bottom>
      <diagonal/>
    </border>
    <border>
      <left style="medium">
        <color rgb="FF000000"/>
      </left>
      <right style="thin">
        <color rgb="FF000000"/>
      </right>
      <top style="medium">
        <color rgb="FF000000"/>
      </top>
      <bottom/>
      <diagonal/>
    </border>
    <border>
      <left/>
      <right style="medium">
        <color rgb="FF000000"/>
      </right>
      <top style="medium">
        <color rgb="FF000000"/>
      </top>
      <bottom style="thin">
        <color auto="1"/>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auto="1"/>
      </top>
      <bottom style="medium">
        <color rgb="FF000000"/>
      </bottom>
      <diagonal/>
    </border>
    <border>
      <left/>
      <right style="medium">
        <color rgb="FF000000"/>
      </right>
      <top style="thin">
        <color auto="1"/>
      </top>
      <bottom style="thin">
        <color rgb="FF000000"/>
      </bottom>
      <diagonal/>
    </border>
    <border>
      <left style="thin">
        <color rgb="FF000000"/>
      </left>
      <right style="thin">
        <color auto="1"/>
      </right>
      <top/>
      <bottom style="medium">
        <color rgb="FF000000"/>
      </bottom>
      <diagonal/>
    </border>
    <border>
      <left style="thin">
        <color auto="1"/>
      </left>
      <right style="thin">
        <color auto="1"/>
      </right>
      <top/>
      <bottom style="medium">
        <color rgb="FF000000"/>
      </bottom>
      <diagonal/>
    </border>
    <border>
      <left style="thin">
        <color rgb="FF000000"/>
      </left>
      <right/>
      <top style="thin">
        <color auto="1"/>
      </top>
      <bottom style="medium">
        <color rgb="FF000000"/>
      </bottom>
      <diagonal/>
    </border>
    <border>
      <left/>
      <right style="medium">
        <color rgb="FF000000"/>
      </right>
      <top/>
      <bottom style="thin">
        <color auto="1"/>
      </bottom>
      <diagonal/>
    </border>
    <border>
      <left/>
      <right style="medium">
        <color rgb="FF000000"/>
      </right>
      <top style="thin">
        <color auto="1"/>
      </top>
      <bottom/>
      <diagonal/>
    </border>
    <border>
      <left style="thin">
        <color auto="1"/>
      </left>
      <right style="thin">
        <color auto="1"/>
      </right>
      <top style="thin">
        <color rgb="FF000000"/>
      </top>
      <bottom style="medium">
        <color rgb="FF000000"/>
      </bottom>
      <diagonal/>
    </border>
    <border>
      <left style="thin">
        <color auto="1"/>
      </left>
      <right style="thin">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auto="1"/>
      </bottom>
      <diagonal/>
    </border>
    <border>
      <left/>
      <right/>
      <top style="thin">
        <color rgb="FF000000"/>
      </top>
      <bottom/>
      <diagonal/>
    </border>
    <border>
      <left/>
      <right/>
      <top style="thin">
        <color rgb="FF000000"/>
      </top>
      <bottom style="medium">
        <color auto="1"/>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
      <left style="thin">
        <color auto="1"/>
      </left>
      <right style="thin">
        <color auto="1"/>
      </right>
      <top/>
      <bottom style="thin">
        <color rgb="FF000000"/>
      </bottom>
      <diagonal/>
    </border>
  </borders>
  <cellStyleXfs count="12">
    <xf numFmtId="0" fontId="0" fillId="0" borderId="0"/>
    <xf numFmtId="43" fontId="2" fillId="0" borderId="30" applyFont="0" applyFill="0" applyBorder="0" applyAlignment="0" applyProtection="0"/>
    <xf numFmtId="0" fontId="23" fillId="0" borderId="30"/>
    <xf numFmtId="0" fontId="1" fillId="0" borderId="30"/>
    <xf numFmtId="9" fontId="1" fillId="0" borderId="30" applyFont="0" applyFill="0" applyBorder="0" applyAlignment="0" applyProtection="0"/>
    <xf numFmtId="0" fontId="27" fillId="0" borderId="30" applyNumberFormat="0" applyFill="0" applyBorder="0" applyAlignment="0" applyProtection="0"/>
    <xf numFmtId="43" fontId="1" fillId="0" borderId="30" applyFont="0" applyFill="0" applyBorder="0" applyAlignment="0" applyProtection="0"/>
    <xf numFmtId="0" fontId="2" fillId="0" borderId="30"/>
    <xf numFmtId="0" fontId="2" fillId="0" borderId="30"/>
    <xf numFmtId="9" fontId="78" fillId="0" borderId="0" applyFont="0" applyFill="0" applyBorder="0" applyAlignment="0" applyProtection="0"/>
    <xf numFmtId="0" fontId="91" fillId="0" borderId="30" applyNumberFormat="0" applyFill="0" applyBorder="0" applyAlignment="0" applyProtection="0"/>
    <xf numFmtId="0" fontId="27" fillId="0" borderId="0" applyNumberFormat="0" applyFill="0" applyBorder="0" applyAlignment="0" applyProtection="0"/>
  </cellStyleXfs>
  <cellXfs count="1417">
    <xf numFmtId="0" fontId="0" fillId="0" borderId="0" xfId="0"/>
    <xf numFmtId="0" fontId="9" fillId="2" borderId="3" xfId="0" applyFont="1" applyFill="1" applyBorder="1"/>
    <xf numFmtId="0" fontId="10" fillId="0" borderId="0" xfId="0" applyFont="1"/>
    <xf numFmtId="0" fontId="9" fillId="0" borderId="0" xfId="0" applyFont="1"/>
    <xf numFmtId="0" fontId="9" fillId="2" borderId="29" xfId="0" applyFont="1" applyFill="1" applyBorder="1"/>
    <xf numFmtId="0" fontId="9" fillId="0" borderId="0" xfId="0" applyFont="1" applyAlignment="1">
      <alignment wrapText="1"/>
    </xf>
    <xf numFmtId="0" fontId="10" fillId="3" borderId="4" xfId="0" applyFont="1" applyFill="1" applyBorder="1"/>
    <xf numFmtId="165" fontId="3" fillId="5" borderId="23" xfId="0" applyNumberFormat="1" applyFont="1" applyFill="1" applyBorder="1" applyAlignment="1">
      <alignment horizontal="center" vertical="center"/>
    </xf>
    <xf numFmtId="0" fontId="9" fillId="2" borderId="4" xfId="0" applyFont="1" applyFill="1" applyBorder="1"/>
    <xf numFmtId="0" fontId="9" fillId="2" borderId="26" xfId="0" applyFont="1" applyFill="1" applyBorder="1"/>
    <xf numFmtId="0" fontId="9" fillId="2" borderId="2" xfId="0" applyFont="1" applyFill="1" applyBorder="1"/>
    <xf numFmtId="0" fontId="9" fillId="2" borderId="18" xfId="0" applyFont="1" applyFill="1" applyBorder="1"/>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0" xfId="0" applyFont="1" applyAlignment="1">
      <alignment horizontal="center" vertical="center"/>
    </xf>
    <xf numFmtId="0" fontId="3" fillId="3" borderId="4" xfId="0" applyFont="1" applyFill="1" applyBorder="1" applyAlignment="1">
      <alignment horizontal="left" vertical="center"/>
    </xf>
    <xf numFmtId="0" fontId="3" fillId="3" borderId="4" xfId="0" applyFont="1" applyFill="1" applyBorder="1" applyAlignment="1">
      <alignment horizontal="center" vertical="center" wrapText="1"/>
    </xf>
    <xf numFmtId="0" fontId="3" fillId="3" borderId="4" xfId="0" applyFont="1" applyFill="1" applyBorder="1"/>
    <xf numFmtId="0" fontId="9" fillId="3" borderId="4" xfId="0" applyFont="1" applyFill="1" applyBorder="1"/>
    <xf numFmtId="0" fontId="3" fillId="0" borderId="0" xfId="0" applyFont="1"/>
    <xf numFmtId="0" fontId="9" fillId="3" borderId="3" xfId="0" applyFont="1" applyFill="1" applyBorder="1"/>
    <xf numFmtId="0" fontId="9" fillId="9" borderId="0" xfId="0" applyFont="1" applyFill="1"/>
    <xf numFmtId="0" fontId="3" fillId="9" borderId="30" xfId="0" applyFont="1" applyFill="1" applyBorder="1" applyAlignment="1">
      <alignment horizontal="center" vertical="center" wrapText="1"/>
    </xf>
    <xf numFmtId="0" fontId="3" fillId="9" borderId="0" xfId="0" applyFont="1" applyFill="1"/>
    <xf numFmtId="0" fontId="9" fillId="2" borderId="26" xfId="0" applyFont="1" applyFill="1" applyBorder="1" applyAlignment="1">
      <alignment horizontal="center"/>
    </xf>
    <xf numFmtId="0" fontId="3" fillId="3" borderId="4" xfId="0" applyFont="1" applyFill="1" applyBorder="1" applyAlignment="1">
      <alignment horizontal="center"/>
    </xf>
    <xf numFmtId="0" fontId="9" fillId="0" borderId="0" xfId="0" applyFont="1" applyAlignment="1">
      <alignment horizontal="center"/>
    </xf>
    <xf numFmtId="0" fontId="9" fillId="2" borderId="1" xfId="0" applyFont="1" applyFill="1" applyBorder="1"/>
    <xf numFmtId="0" fontId="9" fillId="2" borderId="14" xfId="0" applyFont="1" applyFill="1" applyBorder="1"/>
    <xf numFmtId="0" fontId="9" fillId="2" borderId="15" xfId="0" applyFont="1" applyFill="1" applyBorder="1"/>
    <xf numFmtId="0" fontId="9" fillId="2" borderId="16" xfId="0" applyFont="1" applyFill="1" applyBorder="1"/>
    <xf numFmtId="0" fontId="9" fillId="3" borderId="29" xfId="0" applyFont="1" applyFill="1" applyBorder="1"/>
    <xf numFmtId="0" fontId="9" fillId="3" borderId="4" xfId="0" applyFont="1" applyFill="1" applyBorder="1" applyAlignment="1">
      <alignment horizontal="center" vertical="center"/>
    </xf>
    <xf numFmtId="0" fontId="9" fillId="2" borderId="17" xfId="0" applyFont="1" applyFill="1" applyBorder="1"/>
    <xf numFmtId="0" fontId="10" fillId="3" borderId="1" xfId="0" applyFont="1" applyFill="1" applyBorder="1" applyAlignment="1">
      <alignment horizontal="center" vertical="center"/>
    </xf>
    <xf numFmtId="0" fontId="9" fillId="3" borderId="2" xfId="0" applyFont="1" applyFill="1" applyBorder="1"/>
    <xf numFmtId="0" fontId="9" fillId="3" borderId="4" xfId="0" applyFont="1" applyFill="1" applyBorder="1" applyAlignment="1">
      <alignment wrapText="1"/>
    </xf>
    <xf numFmtId="0" fontId="9" fillId="3" borderId="30" xfId="0" applyFont="1" applyFill="1" applyBorder="1" applyAlignment="1">
      <alignment horizontal="center" vertical="center"/>
    </xf>
    <xf numFmtId="0" fontId="10" fillId="2" borderId="15" xfId="0" applyFont="1" applyFill="1" applyBorder="1" applyAlignment="1">
      <alignment horizontal="center" vertical="center"/>
    </xf>
    <xf numFmtId="0" fontId="16" fillId="2" borderId="15" xfId="0" applyFont="1" applyFill="1" applyBorder="1"/>
    <xf numFmtId="0" fontId="10" fillId="2" borderId="15" xfId="0" applyFont="1" applyFill="1" applyBorder="1" applyAlignment="1">
      <alignment wrapText="1"/>
    </xf>
    <xf numFmtId="0" fontId="9" fillId="2" borderId="26" xfId="0" applyFont="1" applyFill="1" applyBorder="1" applyAlignment="1">
      <alignment vertical="center"/>
    </xf>
    <xf numFmtId="0" fontId="9" fillId="9" borderId="0" xfId="0" applyFont="1" applyFill="1" applyAlignment="1">
      <alignment vertical="center"/>
    </xf>
    <xf numFmtId="0" fontId="3" fillId="9" borderId="0" xfId="0" applyFont="1" applyFill="1" applyAlignment="1">
      <alignment vertical="center"/>
    </xf>
    <xf numFmtId="0" fontId="9" fillId="0" borderId="0" xfId="0" applyFont="1" applyAlignment="1">
      <alignment vertical="center"/>
    </xf>
    <xf numFmtId="0" fontId="9" fillId="2" borderId="26" xfId="0" applyFont="1" applyFill="1" applyBorder="1" applyAlignment="1">
      <alignment horizontal="center" vertical="center"/>
    </xf>
    <xf numFmtId="0" fontId="9" fillId="0" borderId="0" xfId="0" applyFont="1" applyAlignment="1">
      <alignment horizontal="center" vertical="center"/>
    </xf>
    <xf numFmtId="0" fontId="9" fillId="0" borderId="4" xfId="0" applyFont="1" applyBorder="1"/>
    <xf numFmtId="0" fontId="9" fillId="0" borderId="30" xfId="0" applyFont="1" applyBorder="1"/>
    <xf numFmtId="0" fontId="20" fillId="10" borderId="76" xfId="0" applyFont="1" applyFill="1" applyBorder="1" applyAlignment="1">
      <alignment horizontal="center" vertical="center"/>
    </xf>
    <xf numFmtId="0" fontId="9" fillId="3" borderId="80" xfId="0" applyFont="1" applyFill="1" applyBorder="1"/>
    <xf numFmtId="0" fontId="9" fillId="3" borderId="80" xfId="0" applyFont="1" applyFill="1" applyBorder="1" applyAlignment="1">
      <alignment wrapText="1"/>
    </xf>
    <xf numFmtId="0" fontId="3" fillId="3" borderId="30" xfId="0" applyFont="1" applyFill="1" applyBorder="1"/>
    <xf numFmtId="0" fontId="9" fillId="3" borderId="80" xfId="0" applyFont="1" applyFill="1" applyBorder="1" applyAlignment="1">
      <alignment horizontal="center"/>
    </xf>
    <xf numFmtId="0" fontId="3" fillId="3" borderId="30" xfId="0" applyFont="1" applyFill="1" applyBorder="1" applyAlignment="1">
      <alignment horizontal="center" vertical="center" wrapText="1"/>
    </xf>
    <xf numFmtId="0" fontId="3" fillId="3" borderId="30" xfId="0" applyFont="1" applyFill="1" applyBorder="1" applyAlignment="1">
      <alignment horizontal="center" vertical="center"/>
    </xf>
    <xf numFmtId="0" fontId="3" fillId="3" borderId="30" xfId="0" applyFont="1" applyFill="1" applyBorder="1" applyAlignment="1">
      <alignment horizontal="left" vertical="center"/>
    </xf>
    <xf numFmtId="0" fontId="3" fillId="3" borderId="30" xfId="0" applyFont="1" applyFill="1" applyBorder="1" applyAlignment="1">
      <alignment vertical="center"/>
    </xf>
    <xf numFmtId="0" fontId="10" fillId="3" borderId="30" xfId="0" applyFont="1" applyFill="1" applyBorder="1"/>
    <xf numFmtId="0" fontId="9" fillId="3" borderId="30" xfId="0" applyFont="1" applyFill="1" applyBorder="1"/>
    <xf numFmtId="0" fontId="5" fillId="3" borderId="30" xfId="0" applyFont="1" applyFill="1" applyBorder="1" applyAlignment="1">
      <alignment horizontal="center" vertical="center"/>
    </xf>
    <xf numFmtId="0" fontId="1" fillId="0" borderId="0" xfId="0" applyFont="1"/>
    <xf numFmtId="0" fontId="3" fillId="9" borderId="0" xfId="0" applyFont="1" applyFill="1" applyAlignment="1">
      <alignment horizontal="center" vertical="center"/>
    </xf>
    <xf numFmtId="0" fontId="9" fillId="2" borderId="30" xfId="0" applyFont="1" applyFill="1" applyBorder="1"/>
    <xf numFmtId="0" fontId="16" fillId="3" borderId="30" xfId="0" applyFont="1" applyFill="1" applyBorder="1"/>
    <xf numFmtId="0" fontId="10" fillId="3" borderId="30" xfId="0" applyFont="1" applyFill="1" applyBorder="1" applyAlignment="1">
      <alignment vertical="center"/>
    </xf>
    <xf numFmtId="165" fontId="3" fillId="5" borderId="22" xfId="0" applyNumberFormat="1" applyFont="1" applyFill="1" applyBorder="1" applyAlignment="1">
      <alignment horizontal="center" vertical="center"/>
    </xf>
    <xf numFmtId="0" fontId="10" fillId="0" borderId="30" xfId="0" applyFont="1" applyBorder="1"/>
    <xf numFmtId="0" fontId="14" fillId="10" borderId="61" xfId="0" applyFont="1" applyFill="1" applyBorder="1" applyAlignment="1">
      <alignment horizontal="center" vertical="center" wrapText="1"/>
    </xf>
    <xf numFmtId="0" fontId="3" fillId="22" borderId="5" xfId="0" applyFont="1" applyFill="1" applyBorder="1" applyAlignment="1">
      <alignment horizontal="center" vertical="center" wrapText="1"/>
    </xf>
    <xf numFmtId="0" fontId="3" fillId="22" borderId="2" xfId="0" applyFont="1" applyFill="1" applyBorder="1" applyAlignment="1">
      <alignment horizontal="center" vertical="center" wrapText="1"/>
    </xf>
    <xf numFmtId="0" fontId="9" fillId="25" borderId="31" xfId="0" applyFont="1" applyFill="1" applyBorder="1" applyAlignment="1">
      <alignment horizontal="center" vertical="center"/>
    </xf>
    <xf numFmtId="0" fontId="4" fillId="9" borderId="78" xfId="0" applyFont="1" applyFill="1" applyBorder="1"/>
    <xf numFmtId="0" fontId="9" fillId="3" borderId="73" xfId="0" applyFont="1" applyFill="1" applyBorder="1" applyAlignment="1">
      <alignment horizontal="center" vertical="center"/>
    </xf>
    <xf numFmtId="0" fontId="9" fillId="3" borderId="73" xfId="0" applyFont="1" applyFill="1" applyBorder="1" applyAlignment="1">
      <alignment vertical="center"/>
    </xf>
    <xf numFmtId="0" fontId="9" fillId="3" borderId="73" xfId="0" applyFont="1" applyFill="1" applyBorder="1" applyAlignment="1">
      <alignment vertical="center" wrapText="1"/>
    </xf>
    <xf numFmtId="0" fontId="9" fillId="3" borderId="79" xfId="0" applyFont="1" applyFill="1" applyBorder="1" applyAlignment="1">
      <alignment vertical="center" wrapText="1"/>
    </xf>
    <xf numFmtId="0" fontId="9" fillId="3" borderId="30" xfId="0" applyFont="1" applyFill="1" applyBorder="1" applyAlignment="1">
      <alignment vertical="center"/>
    </xf>
    <xf numFmtId="0" fontId="4" fillId="9" borderId="80" xfId="0" applyFont="1" applyFill="1" applyBorder="1"/>
    <xf numFmtId="0" fontId="4" fillId="16" borderId="63" xfId="0" applyFont="1" applyFill="1" applyBorder="1"/>
    <xf numFmtId="0" fontId="10" fillId="3" borderId="30" xfId="0" applyFont="1" applyFill="1" applyBorder="1" applyAlignment="1">
      <alignment vertical="center" wrapText="1"/>
    </xf>
    <xf numFmtId="0" fontId="10" fillId="15" borderId="63" xfId="0" applyFont="1" applyFill="1" applyBorder="1" applyAlignment="1">
      <alignment vertical="center" wrapText="1"/>
    </xf>
    <xf numFmtId="0" fontId="14" fillId="27" borderId="63" xfId="0" applyFont="1" applyFill="1" applyBorder="1" applyAlignment="1">
      <alignment horizontal="center" vertical="center" wrapText="1"/>
    </xf>
    <xf numFmtId="0" fontId="7" fillId="7" borderId="43" xfId="0" applyFont="1" applyFill="1" applyBorder="1" applyAlignment="1">
      <alignment vertical="center"/>
    </xf>
    <xf numFmtId="0" fontId="7" fillId="7" borderId="36" xfId="0" applyFont="1" applyFill="1" applyBorder="1" applyAlignment="1">
      <alignment vertical="center"/>
    </xf>
    <xf numFmtId="0" fontId="8" fillId="16" borderId="63" xfId="0" applyFont="1" applyFill="1" applyBorder="1" applyAlignment="1">
      <alignment horizontal="center" vertical="center"/>
    </xf>
    <xf numFmtId="0" fontId="9" fillId="0" borderId="30" xfId="0" applyFont="1" applyBorder="1" applyAlignment="1">
      <alignment vertical="center"/>
    </xf>
    <xf numFmtId="0" fontId="4" fillId="9" borderId="81" xfId="0" applyFont="1" applyFill="1" applyBorder="1"/>
    <xf numFmtId="0" fontId="3" fillId="28" borderId="65" xfId="0" applyFont="1" applyFill="1" applyBorder="1" applyAlignment="1">
      <alignment horizontal="center" vertical="center"/>
    </xf>
    <xf numFmtId="0" fontId="9" fillId="3" borderId="65" xfId="0" applyFont="1" applyFill="1" applyBorder="1" applyAlignment="1">
      <alignment vertical="center" wrapText="1"/>
    </xf>
    <xf numFmtId="0" fontId="4" fillId="9" borderId="65" xfId="0" applyFont="1" applyFill="1" applyBorder="1"/>
    <xf numFmtId="0" fontId="3" fillId="9" borderId="65" xfId="0" applyFont="1" applyFill="1" applyBorder="1" applyAlignment="1">
      <alignment horizontal="center" vertical="center" wrapText="1"/>
    </xf>
    <xf numFmtId="0" fontId="3" fillId="16" borderId="60" xfId="0" applyFont="1" applyFill="1" applyBorder="1" applyAlignment="1">
      <alignment horizontal="center" vertical="center" wrapText="1"/>
    </xf>
    <xf numFmtId="0" fontId="9" fillId="0" borderId="0" xfId="0" applyFont="1" applyAlignment="1">
      <alignment vertical="center" wrapText="1"/>
    </xf>
    <xf numFmtId="0" fontId="9" fillId="9" borderId="0" xfId="0" applyFont="1" applyFill="1" applyAlignment="1">
      <alignment vertical="center" wrapText="1"/>
    </xf>
    <xf numFmtId="0" fontId="3" fillId="31" borderId="36" xfId="0" applyFont="1" applyFill="1" applyBorder="1" applyAlignment="1">
      <alignment horizontal="center" vertical="center" wrapText="1"/>
    </xf>
    <xf numFmtId="0" fontId="16" fillId="9" borderId="46" xfId="0" applyFont="1" applyFill="1" applyBorder="1" applyAlignment="1">
      <alignment horizontal="center" vertical="center"/>
    </xf>
    <xf numFmtId="0" fontId="10" fillId="9" borderId="30" xfId="0" applyFont="1" applyFill="1" applyBorder="1" applyAlignment="1">
      <alignment vertical="center"/>
    </xf>
    <xf numFmtId="0" fontId="9" fillId="9" borderId="30" xfId="0" applyFont="1" applyFill="1" applyBorder="1" applyAlignment="1">
      <alignment vertical="center"/>
    </xf>
    <xf numFmtId="0" fontId="9" fillId="9" borderId="30" xfId="0" applyFont="1" applyFill="1" applyBorder="1"/>
    <xf numFmtId="0" fontId="9" fillId="11" borderId="32" xfId="0" applyFont="1" applyFill="1" applyBorder="1" applyAlignment="1">
      <alignment vertical="center"/>
    </xf>
    <xf numFmtId="0" fontId="9" fillId="11" borderId="24" xfId="0" applyFont="1" applyFill="1" applyBorder="1" applyAlignment="1">
      <alignment horizontal="center" vertical="center"/>
    </xf>
    <xf numFmtId="0" fontId="9" fillId="3" borderId="78" xfId="0" applyFont="1" applyFill="1" applyBorder="1" applyAlignment="1">
      <alignment vertical="center"/>
    </xf>
    <xf numFmtId="0" fontId="9" fillId="3" borderId="80" xfId="0" applyFont="1" applyFill="1" applyBorder="1" applyAlignment="1">
      <alignment vertical="center"/>
    </xf>
    <xf numFmtId="0" fontId="9" fillId="0" borderId="0" xfId="0" applyFont="1" applyAlignment="1">
      <alignment vertical="top"/>
    </xf>
    <xf numFmtId="0" fontId="9" fillId="11" borderId="14" xfId="0" applyFont="1" applyFill="1" applyBorder="1" applyAlignment="1">
      <alignment vertical="center"/>
    </xf>
    <xf numFmtId="0" fontId="10" fillId="3" borderId="30" xfId="0" applyFont="1" applyFill="1" applyBorder="1" applyAlignment="1">
      <alignment horizontal="center"/>
    </xf>
    <xf numFmtId="0" fontId="9" fillId="9" borderId="30" xfId="0" applyFont="1" applyFill="1" applyBorder="1" applyAlignment="1">
      <alignment horizontal="center" vertical="center" wrapText="1"/>
    </xf>
    <xf numFmtId="0" fontId="13" fillId="17" borderId="46" xfId="0" applyFont="1" applyFill="1" applyBorder="1" applyAlignment="1">
      <alignment vertical="center" wrapText="1"/>
    </xf>
    <xf numFmtId="0" fontId="12" fillId="3" borderId="30" xfId="0" applyFont="1" applyFill="1" applyBorder="1" applyAlignment="1">
      <alignment horizontal="center" vertical="center" wrapText="1"/>
    </xf>
    <xf numFmtId="0" fontId="20" fillId="17" borderId="54" xfId="0" applyFont="1" applyFill="1" applyBorder="1" applyAlignment="1">
      <alignment horizontal="center" vertical="center" wrapText="1"/>
    </xf>
    <xf numFmtId="0" fontId="20" fillId="17" borderId="83" xfId="0" applyFont="1" applyFill="1" applyBorder="1" applyAlignment="1">
      <alignment horizontal="center" vertical="center" wrapText="1"/>
    </xf>
    <xf numFmtId="0" fontId="0" fillId="9" borderId="0" xfId="0" applyFill="1"/>
    <xf numFmtId="0" fontId="3" fillId="22" borderId="103" xfId="0" applyFont="1" applyFill="1" applyBorder="1" applyAlignment="1">
      <alignment horizontal="center" vertical="center" wrapText="1"/>
    </xf>
    <xf numFmtId="0" fontId="7" fillId="7" borderId="38" xfId="0" applyFont="1" applyFill="1" applyBorder="1" applyAlignment="1">
      <alignment vertical="center"/>
    </xf>
    <xf numFmtId="0" fontId="14" fillId="19" borderId="95" xfId="0" applyFont="1" applyFill="1" applyBorder="1" applyAlignment="1">
      <alignment horizontal="center" vertical="center" wrapText="1"/>
    </xf>
    <xf numFmtId="0" fontId="3" fillId="0" borderId="4" xfId="0" applyFont="1" applyBorder="1" applyAlignment="1">
      <alignment horizontal="center" vertical="center" wrapText="1"/>
    </xf>
    <xf numFmtId="0" fontId="9" fillId="0" borderId="30" xfId="0" applyFont="1" applyBorder="1" applyAlignment="1">
      <alignment horizontal="left" vertical="center"/>
    </xf>
    <xf numFmtId="0" fontId="6" fillId="0" borderId="0" xfId="0" applyFont="1"/>
    <xf numFmtId="0" fontId="9" fillId="2" borderId="31" xfId="0" applyFont="1" applyFill="1" applyBorder="1" applyAlignment="1">
      <alignment horizontal="center"/>
    </xf>
    <xf numFmtId="165" fontId="3" fillId="5" borderId="108" xfId="0" applyNumberFormat="1" applyFont="1" applyFill="1" applyBorder="1" applyAlignment="1">
      <alignment vertical="center" wrapText="1"/>
    </xf>
    <xf numFmtId="0" fontId="9" fillId="2" borderId="31" xfId="0" applyFont="1" applyFill="1" applyBorder="1"/>
    <xf numFmtId="0" fontId="9" fillId="2" borderId="31" xfId="0" applyFont="1" applyFill="1" applyBorder="1" applyAlignment="1">
      <alignment horizontal="center" vertical="center"/>
    </xf>
    <xf numFmtId="0" fontId="3" fillId="0" borderId="30" xfId="0" applyFont="1" applyBorder="1" applyAlignment="1">
      <alignment vertical="center"/>
    </xf>
    <xf numFmtId="0" fontId="0" fillId="0" borderId="0" xfId="0" applyAlignment="1">
      <alignment horizontal="center" vertical="center"/>
    </xf>
    <xf numFmtId="0" fontId="0" fillId="9" borderId="0" xfId="0" applyFill="1" applyAlignment="1">
      <alignment horizontal="center" vertical="center"/>
    </xf>
    <xf numFmtId="0" fontId="9" fillId="0" borderId="0" xfId="0" quotePrefix="1" applyFont="1"/>
    <xf numFmtId="0" fontId="14" fillId="3" borderId="30" xfId="0" applyFont="1" applyFill="1" applyBorder="1" applyAlignment="1">
      <alignment horizontal="center" vertical="center"/>
    </xf>
    <xf numFmtId="43" fontId="5" fillId="3" borderId="30" xfId="0" applyNumberFormat="1" applyFont="1" applyFill="1" applyBorder="1" applyAlignment="1">
      <alignment horizontal="center" vertical="center"/>
    </xf>
    <xf numFmtId="0" fontId="9" fillId="3" borderId="30" xfId="0" applyFont="1" applyFill="1" applyBorder="1" applyAlignment="1">
      <alignment wrapText="1"/>
    </xf>
    <xf numFmtId="0" fontId="10" fillId="9" borderId="0" xfId="0" applyFont="1" applyFill="1"/>
    <xf numFmtId="0" fontId="16" fillId="9" borderId="0" xfId="0" applyFont="1" applyFill="1"/>
    <xf numFmtId="0" fontId="10" fillId="9" borderId="0" xfId="0" applyFont="1" applyFill="1" applyAlignment="1">
      <alignment wrapText="1"/>
    </xf>
    <xf numFmtId="0" fontId="10" fillId="9" borderId="0" xfId="0" applyFont="1" applyFill="1" applyAlignment="1">
      <alignment horizontal="center" vertical="center"/>
    </xf>
    <xf numFmtId="0" fontId="3" fillId="0" borderId="0" xfId="0" applyFont="1" applyAlignment="1">
      <alignment horizontal="left"/>
    </xf>
    <xf numFmtId="0" fontId="3" fillId="3" borderId="24" xfId="0" applyFont="1" applyFill="1" applyBorder="1" applyAlignment="1">
      <alignment horizontal="center" vertical="center"/>
    </xf>
    <xf numFmtId="0" fontId="3" fillId="3" borderId="29" xfId="0" applyFont="1" applyFill="1" applyBorder="1" applyAlignment="1">
      <alignment horizontal="center" vertical="center"/>
    </xf>
    <xf numFmtId="0" fontId="25" fillId="0" borderId="0" xfId="0" applyFont="1" applyAlignment="1">
      <alignment horizontal="center"/>
    </xf>
    <xf numFmtId="0" fontId="44" fillId="9" borderId="80" xfId="0" applyFont="1" applyFill="1" applyBorder="1"/>
    <xf numFmtId="0" fontId="29" fillId="3" borderId="34" xfId="0" applyFont="1" applyFill="1" applyBorder="1" applyAlignment="1">
      <alignment horizontal="center" vertical="center"/>
    </xf>
    <xf numFmtId="0" fontId="44" fillId="3" borderId="34" xfId="0" applyFont="1" applyFill="1" applyBorder="1" applyAlignment="1">
      <alignment horizontal="left" vertical="center" wrapText="1"/>
    </xf>
    <xf numFmtId="2" fontId="29" fillId="3" borderId="34" xfId="0" applyNumberFormat="1" applyFont="1" applyFill="1" applyBorder="1" applyAlignment="1">
      <alignment horizontal="center" vertical="center" wrapText="1"/>
    </xf>
    <xf numFmtId="0" fontId="29" fillId="3" borderId="34" xfId="0" applyFont="1" applyFill="1" applyBorder="1" applyAlignment="1">
      <alignment horizontal="center" vertical="center" wrapText="1"/>
    </xf>
    <xf numFmtId="0" fontId="44" fillId="16" borderId="63" xfId="0" applyFont="1" applyFill="1" applyBorder="1" applyAlignment="1">
      <alignment horizontal="center" vertical="center"/>
    </xf>
    <xf numFmtId="0" fontId="44" fillId="0" borderId="30" xfId="0" applyFont="1" applyBorder="1" applyAlignment="1">
      <alignment vertical="center"/>
    </xf>
    <xf numFmtId="0" fontId="44" fillId="0" borderId="0" xfId="0" applyFont="1"/>
    <xf numFmtId="0" fontId="24" fillId="31" borderId="36" xfId="0" applyFont="1" applyFill="1" applyBorder="1" applyAlignment="1">
      <alignment horizontal="center" vertical="center" wrapText="1"/>
    </xf>
    <xf numFmtId="0" fontId="4" fillId="16" borderId="30" xfId="0" applyFont="1" applyFill="1" applyBorder="1"/>
    <xf numFmtId="0" fontId="14" fillId="27" borderId="30" xfId="0" applyFont="1" applyFill="1" applyBorder="1" applyAlignment="1">
      <alignment horizontal="center" vertical="center" wrapText="1"/>
    </xf>
    <xf numFmtId="0" fontId="8" fillId="16" borderId="30" xfId="0" applyFont="1" applyFill="1" applyBorder="1" applyAlignment="1">
      <alignment horizontal="center" vertical="center"/>
    </xf>
    <xf numFmtId="0" fontId="3" fillId="16" borderId="65"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5" fillId="7" borderId="36" xfId="0" applyFont="1" applyFill="1" applyBorder="1" applyAlignment="1">
      <alignment vertical="center"/>
    </xf>
    <xf numFmtId="165" fontId="46" fillId="5" borderId="68" xfId="0" applyNumberFormat="1" applyFont="1" applyFill="1" applyBorder="1" applyAlignment="1">
      <alignment horizontal="center" vertical="center"/>
    </xf>
    <xf numFmtId="0" fontId="46" fillId="22" borderId="117" xfId="0" applyFont="1" applyFill="1" applyBorder="1" applyAlignment="1">
      <alignment horizontal="center" vertical="center" wrapText="1"/>
    </xf>
    <xf numFmtId="0" fontId="4" fillId="0" borderId="30" xfId="0" applyFont="1" applyBorder="1" applyAlignment="1">
      <alignment horizontal="center"/>
    </xf>
    <xf numFmtId="0" fontId="51" fillId="9" borderId="30" xfId="0" applyFont="1" applyFill="1" applyBorder="1" applyAlignment="1">
      <alignment vertical="center"/>
    </xf>
    <xf numFmtId="0" fontId="29" fillId="3" borderId="46" xfId="0" applyFont="1" applyFill="1" applyBorder="1" applyAlignment="1">
      <alignment horizontal="center" vertical="center"/>
    </xf>
    <xf numFmtId="0" fontId="44" fillId="3" borderId="46" xfId="0" applyFont="1" applyFill="1" applyBorder="1" applyAlignment="1">
      <alignment horizontal="left" vertical="center" wrapText="1"/>
    </xf>
    <xf numFmtId="2" fontId="29" fillId="3" borderId="46" xfId="0" applyNumberFormat="1" applyFont="1" applyFill="1" applyBorder="1" applyAlignment="1">
      <alignment horizontal="center" vertical="center" wrapText="1"/>
    </xf>
    <xf numFmtId="0" fontId="29" fillId="3" borderId="46" xfId="0" applyFont="1" applyFill="1" applyBorder="1" applyAlignment="1">
      <alignment horizontal="center" vertical="center" wrapText="1"/>
    </xf>
    <xf numFmtId="0" fontId="7" fillId="7" borderId="36" xfId="0" applyFont="1" applyFill="1" applyBorder="1" applyAlignment="1">
      <alignment horizontal="center" vertical="center"/>
    </xf>
    <xf numFmtId="0" fontId="9" fillId="9" borderId="0" xfId="0" applyFont="1" applyFill="1" applyAlignment="1">
      <alignment horizontal="center" vertical="center"/>
    </xf>
    <xf numFmtId="0" fontId="10" fillId="9" borderId="4" xfId="0" applyFont="1" applyFill="1" applyBorder="1" applyAlignment="1">
      <alignment horizontal="center" vertical="center"/>
    </xf>
    <xf numFmtId="0" fontId="9" fillId="9" borderId="4" xfId="0" applyFont="1" applyFill="1" applyBorder="1"/>
    <xf numFmtId="0" fontId="26" fillId="9" borderId="0" xfId="0" applyFont="1" applyFill="1" applyAlignment="1">
      <alignment horizontal="center"/>
    </xf>
    <xf numFmtId="0" fontId="9" fillId="9" borderId="0" xfId="0" applyFont="1" applyFill="1" applyAlignment="1">
      <alignment horizontal="center"/>
    </xf>
    <xf numFmtId="0" fontId="3" fillId="9" borderId="0" xfId="0" applyFont="1" applyFill="1" applyAlignment="1">
      <alignment horizontal="center"/>
    </xf>
    <xf numFmtId="0" fontId="45" fillId="0" borderId="0" xfId="0" applyFont="1"/>
    <xf numFmtId="0" fontId="16" fillId="9" borderId="30" xfId="0" applyFont="1" applyFill="1" applyBorder="1" applyAlignment="1">
      <alignment horizontal="center" vertical="center"/>
    </xf>
    <xf numFmtId="0" fontId="16" fillId="9" borderId="0" xfId="0" applyFont="1" applyFill="1" applyAlignment="1">
      <alignment wrapText="1"/>
    </xf>
    <xf numFmtId="0" fontId="16" fillId="9" borderId="0" xfId="0" applyFont="1" applyFill="1" applyAlignment="1">
      <alignment horizontal="center" vertical="center"/>
    </xf>
    <xf numFmtId="0" fontId="3" fillId="9" borderId="30" xfId="0" applyFont="1" applyFill="1" applyBorder="1"/>
    <xf numFmtId="0" fontId="3" fillId="9" borderId="0" xfId="0" applyFont="1" applyFill="1" applyAlignment="1">
      <alignment horizontal="left" vertical="center"/>
    </xf>
    <xf numFmtId="0" fontId="3" fillId="0" borderId="0" xfId="0" applyFont="1" applyAlignment="1">
      <alignment horizontal="left" vertical="center"/>
    </xf>
    <xf numFmtId="0" fontId="5" fillId="38" borderId="76" xfId="0" applyFont="1" applyFill="1" applyBorder="1" applyAlignment="1">
      <alignment horizontal="center" vertical="center"/>
    </xf>
    <xf numFmtId="0" fontId="3" fillId="38" borderId="57" xfId="0" quotePrefix="1" applyFont="1" applyFill="1" applyBorder="1" applyAlignment="1">
      <alignment horizontal="center" vertical="center" wrapText="1"/>
    </xf>
    <xf numFmtId="0" fontId="5" fillId="38" borderId="56" xfId="0" quotePrefix="1" applyFont="1" applyFill="1" applyBorder="1" applyAlignment="1">
      <alignment horizontal="center" vertical="center" wrapText="1"/>
    </xf>
    <xf numFmtId="0" fontId="5" fillId="38" borderId="94" xfId="0" applyFont="1" applyFill="1" applyBorder="1" applyAlignment="1">
      <alignment horizontal="center" vertical="center"/>
    </xf>
    <xf numFmtId="0" fontId="5" fillId="38" borderId="39" xfId="0" applyFont="1" applyFill="1" applyBorder="1" applyAlignment="1">
      <alignment horizontal="center" vertical="center"/>
    </xf>
    <xf numFmtId="0" fontId="3" fillId="39" borderId="36" xfId="0" applyFont="1" applyFill="1" applyBorder="1" applyAlignment="1">
      <alignment horizontal="center" vertical="center"/>
    </xf>
    <xf numFmtId="0" fontId="55" fillId="30" borderId="37" xfId="0" applyFont="1" applyFill="1" applyBorder="1" applyAlignment="1" applyProtection="1">
      <alignment horizontal="center" vertical="center"/>
      <protection locked="0"/>
    </xf>
    <xf numFmtId="0" fontId="5" fillId="38" borderId="70" xfId="0" quotePrefix="1" applyFont="1" applyFill="1" applyBorder="1" applyAlignment="1">
      <alignment horizontal="right" vertical="center" wrapText="1"/>
    </xf>
    <xf numFmtId="0" fontId="5" fillId="38" borderId="70" xfId="0" applyFont="1" applyFill="1" applyBorder="1" applyAlignment="1">
      <alignment horizontal="right" vertical="center" wrapText="1"/>
    </xf>
    <xf numFmtId="0" fontId="3" fillId="39" borderId="36" xfId="0" applyFont="1" applyFill="1" applyBorder="1" applyAlignment="1">
      <alignment horizontal="center" vertical="center" wrapText="1"/>
    </xf>
    <xf numFmtId="0" fontId="8" fillId="41" borderId="36" xfId="0" applyFont="1" applyFill="1" applyBorder="1" applyAlignment="1">
      <alignment horizontal="center" vertical="center"/>
      <extLst>
        <ext xmlns:xfpb="http://schemas.microsoft.com/office/spreadsheetml/2022/featurepropertybag" uri="{C7286773-470A-42A8-94C5-96B5CB345126}">
          <xfpb:xfComplement i="0"/>
        </ext>
      </extLst>
    </xf>
    <xf numFmtId="164" fontId="4" fillId="44" borderId="36" xfId="0" applyNumberFormat="1" applyFont="1" applyFill="1" applyBorder="1" applyAlignment="1">
      <alignment horizontal="center" vertical="center"/>
    </xf>
    <xf numFmtId="164" fontId="24" fillId="44" borderId="36" xfId="0" applyNumberFormat="1" applyFont="1" applyFill="1" applyBorder="1" applyAlignment="1">
      <alignment horizontal="center" vertical="center"/>
    </xf>
    <xf numFmtId="164" fontId="24" fillId="44" borderId="82" xfId="0" applyNumberFormat="1" applyFont="1" applyFill="1" applyBorder="1" applyAlignment="1">
      <alignment horizontal="center" vertical="center"/>
    </xf>
    <xf numFmtId="0" fontId="24" fillId="37" borderId="57" xfId="0" applyFont="1" applyFill="1" applyBorder="1" applyAlignment="1">
      <alignment horizontal="center"/>
    </xf>
    <xf numFmtId="0" fontId="5" fillId="45" borderId="35" xfId="7" applyFont="1" applyFill="1" applyBorder="1" applyAlignment="1">
      <alignment horizontal="center" vertical="center" wrapText="1"/>
    </xf>
    <xf numFmtId="0" fontId="56" fillId="0" borderId="43" xfId="0" applyFont="1" applyBorder="1" applyAlignment="1">
      <alignment horizontal="center" vertical="center"/>
    </xf>
    <xf numFmtId="0" fontId="56" fillId="3" borderId="43" xfId="0" applyFont="1" applyFill="1" applyBorder="1" applyAlignment="1">
      <alignment horizontal="center" vertical="center" wrapText="1"/>
    </xf>
    <xf numFmtId="0" fontId="8" fillId="41" borderId="53" xfId="0" applyFont="1" applyFill="1" applyBorder="1" applyAlignment="1">
      <alignment horizontal="center" vertical="center"/>
      <extLst>
        <ext xmlns:xfpb="http://schemas.microsoft.com/office/spreadsheetml/2022/featurepropertybag" uri="{C7286773-470A-42A8-94C5-96B5CB345126}">
          <xfpb:xfComplement i="0"/>
        </ext>
      </extLst>
    </xf>
    <xf numFmtId="165" fontId="3" fillId="42" borderId="66" xfId="0" applyNumberFormat="1" applyFont="1" applyFill="1" applyBorder="1" applyAlignment="1">
      <alignment horizontal="center" vertical="center"/>
    </xf>
    <xf numFmtId="0" fontId="3" fillId="46" borderId="68" xfId="0" applyFont="1" applyFill="1" applyBorder="1" applyAlignment="1">
      <alignment horizontal="center" vertical="center"/>
    </xf>
    <xf numFmtId="0" fontId="3" fillId="42" borderId="10" xfId="0" applyFont="1" applyFill="1" applyBorder="1" applyAlignment="1">
      <alignment horizontal="center" vertical="center" wrapText="1"/>
    </xf>
    <xf numFmtId="0" fontId="3" fillId="39" borderId="43" xfId="0" applyFont="1" applyFill="1" applyBorder="1" applyAlignment="1">
      <alignment horizontal="center" vertical="center" wrapText="1"/>
    </xf>
    <xf numFmtId="0" fontId="3" fillId="37" borderId="43" xfId="0" applyFont="1" applyFill="1" applyBorder="1" applyAlignment="1">
      <alignment horizontal="center" vertical="center" wrapText="1"/>
    </xf>
    <xf numFmtId="2" fontId="3" fillId="37" borderId="36" xfId="0" applyNumberFormat="1" applyFont="1" applyFill="1" applyBorder="1" applyAlignment="1">
      <alignment horizontal="center" vertical="center" wrapText="1"/>
    </xf>
    <xf numFmtId="0" fontId="5" fillId="45" borderId="36" xfId="7" applyFont="1" applyFill="1" applyBorder="1" applyAlignment="1">
      <alignment horizontal="center" vertical="center" wrapText="1"/>
    </xf>
    <xf numFmtId="0" fontId="5" fillId="45" borderId="53" xfId="7" applyFont="1" applyFill="1" applyBorder="1" applyAlignment="1">
      <alignment horizontal="center" vertical="center" wrapText="1"/>
    </xf>
    <xf numFmtId="0" fontId="5" fillId="45" borderId="36" xfId="8" applyFont="1" applyFill="1" applyBorder="1" applyAlignment="1">
      <alignment horizontal="center" vertical="center" wrapText="1"/>
    </xf>
    <xf numFmtId="0" fontId="3" fillId="37" borderId="36" xfId="0" applyFont="1" applyFill="1" applyBorder="1" applyAlignment="1">
      <alignment horizontal="center" vertical="center" wrapText="1"/>
    </xf>
    <xf numFmtId="0" fontId="3" fillId="46" borderId="69" xfId="0" applyFont="1" applyFill="1" applyBorder="1" applyAlignment="1">
      <alignment horizontal="center" vertical="center"/>
    </xf>
    <xf numFmtId="165" fontId="3" fillId="48" borderId="66" xfId="0" applyNumberFormat="1" applyFont="1" applyFill="1" applyBorder="1" applyAlignment="1">
      <alignment horizontal="center" vertical="center"/>
    </xf>
    <xf numFmtId="0" fontId="3" fillId="49" borderId="68" xfId="0" applyFont="1" applyFill="1" applyBorder="1" applyAlignment="1">
      <alignment horizontal="center" vertical="center"/>
    </xf>
    <xf numFmtId="0" fontId="3" fillId="50" borderId="43"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3" fillId="33" borderId="43" xfId="0" applyFont="1" applyFill="1" applyBorder="1" applyAlignment="1">
      <alignment horizontal="center" vertical="center" wrapText="1"/>
    </xf>
    <xf numFmtId="0" fontId="3" fillId="50" borderId="43" xfId="0" applyFont="1" applyFill="1" applyBorder="1" applyAlignment="1">
      <alignment horizontal="center" vertical="center"/>
    </xf>
    <xf numFmtId="0" fontId="7" fillId="7" borderId="53" xfId="0" applyFont="1" applyFill="1" applyBorder="1" applyAlignment="1">
      <alignment vertical="center"/>
    </xf>
    <xf numFmtId="0" fontId="3" fillId="46" borderId="67" xfId="0" applyFont="1" applyFill="1" applyBorder="1" applyAlignment="1">
      <alignment horizontal="center" vertical="center"/>
    </xf>
    <xf numFmtId="0" fontId="57" fillId="20" borderId="61" xfId="0" applyFont="1" applyFill="1" applyBorder="1" applyAlignment="1">
      <alignment vertical="center" wrapText="1"/>
    </xf>
    <xf numFmtId="0" fontId="6" fillId="39" borderId="97" xfId="0" applyFont="1" applyFill="1" applyBorder="1" applyAlignment="1">
      <alignment horizontal="center" vertical="center"/>
    </xf>
    <xf numFmtId="0" fontId="24" fillId="39" borderId="39" xfId="0" applyFont="1" applyFill="1" applyBorder="1" applyAlignment="1">
      <alignment horizontal="center"/>
    </xf>
    <xf numFmtId="0" fontId="9" fillId="39" borderId="123" xfId="0" applyFont="1" applyFill="1" applyBorder="1" applyAlignment="1">
      <alignment horizontal="left" vertical="center" wrapText="1"/>
    </xf>
    <xf numFmtId="166" fontId="24" fillId="44" borderId="117" xfId="0" applyNumberFormat="1" applyFont="1" applyFill="1" applyBorder="1" applyAlignment="1">
      <alignment horizontal="center" vertical="center"/>
    </xf>
    <xf numFmtId="0" fontId="8" fillId="41" borderId="133"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50" borderId="99" xfId="0" applyFont="1" applyFill="1" applyBorder="1" applyAlignment="1">
      <alignment horizontal="center"/>
    </xf>
    <xf numFmtId="0" fontId="3" fillId="39" borderId="35" xfId="0" quotePrefix="1" applyFont="1" applyFill="1" applyBorder="1" applyAlignment="1">
      <alignment horizontal="center" vertical="center"/>
    </xf>
    <xf numFmtId="0" fontId="9" fillId="39" borderId="43" xfId="0" applyFont="1" applyFill="1" applyBorder="1" applyAlignment="1">
      <alignment horizontal="left" vertical="center" wrapText="1"/>
    </xf>
    <xf numFmtId="0" fontId="9" fillId="39" borderId="51" xfId="0" applyFont="1" applyFill="1" applyBorder="1" applyAlignment="1">
      <alignment horizontal="center" vertical="center"/>
    </xf>
    <xf numFmtId="0" fontId="9" fillId="39" borderId="36" xfId="0" applyFont="1" applyFill="1" applyBorder="1" applyAlignment="1">
      <alignment horizontal="center"/>
    </xf>
    <xf numFmtId="0" fontId="9" fillId="39" borderId="43" xfId="0" applyFont="1" applyFill="1" applyBorder="1" applyAlignment="1">
      <alignment horizontal="center"/>
    </xf>
    <xf numFmtId="0" fontId="6" fillId="39" borderId="43" xfId="0" applyFont="1" applyFill="1" applyBorder="1" applyAlignment="1">
      <alignment horizontal="center"/>
    </xf>
    <xf numFmtId="0" fontId="8" fillId="41" borderId="36" xfId="0" applyFont="1" applyFill="1" applyBorder="1" applyAlignment="1">
      <alignment horizontal="center" vertical="center"/>
    </xf>
    <xf numFmtId="0" fontId="6" fillId="39" borderId="99" xfId="0" applyFont="1" applyFill="1" applyBorder="1" applyAlignment="1">
      <alignment horizontal="center"/>
    </xf>
    <xf numFmtId="165" fontId="24" fillId="42" borderId="66" xfId="0" applyNumberFormat="1" applyFont="1" applyFill="1" applyBorder="1" applyAlignment="1">
      <alignment horizontal="center" vertical="center"/>
    </xf>
    <xf numFmtId="0" fontId="24" fillId="46" borderId="68" xfId="0" applyFont="1" applyFill="1" applyBorder="1" applyAlignment="1">
      <alignment horizontal="center" vertical="center"/>
    </xf>
    <xf numFmtId="0" fontId="5" fillId="45" borderId="35" xfId="8" applyFont="1" applyFill="1" applyBorder="1" applyAlignment="1">
      <alignment horizontal="center" vertical="center" wrapText="1"/>
    </xf>
    <xf numFmtId="1" fontId="5" fillId="24" borderId="35" xfId="8" applyNumberFormat="1" applyFont="1" applyFill="1" applyBorder="1" applyAlignment="1">
      <alignment horizontal="center" vertical="center" wrapText="1"/>
    </xf>
    <xf numFmtId="0" fontId="6" fillId="39" borderId="50" xfId="0" applyFont="1" applyFill="1" applyBorder="1" applyAlignment="1">
      <alignment horizontal="center" vertical="center"/>
    </xf>
    <xf numFmtId="0" fontId="3" fillId="31" borderId="135" xfId="0" applyFont="1" applyFill="1" applyBorder="1" applyAlignment="1">
      <alignment horizontal="center" vertical="center"/>
    </xf>
    <xf numFmtId="0" fontId="8" fillId="41" borderId="119" xfId="0" applyFont="1" applyFill="1" applyBorder="1" applyAlignment="1">
      <alignment horizontal="center" vertical="center"/>
      <extLst>
        <ext xmlns:xfpb="http://schemas.microsoft.com/office/spreadsheetml/2022/featurepropertybag" uri="{C7286773-470A-42A8-94C5-96B5CB345126}">
          <xfpb:xfComplement i="0"/>
        </ext>
      </extLst>
    </xf>
    <xf numFmtId="0" fontId="56" fillId="30" borderId="142" xfId="0" applyFont="1" applyFill="1" applyBorder="1" applyAlignment="1" applyProtection="1">
      <alignment horizontal="center" vertical="center"/>
      <protection locked="0"/>
    </xf>
    <xf numFmtId="166" fontId="17" fillId="41" borderId="117" xfId="0" applyNumberFormat="1" applyFont="1" applyFill="1" applyBorder="1" applyAlignment="1" applyProtection="1">
      <alignment horizontal="center" vertical="center"/>
      <protection locked="0"/>
    </xf>
    <xf numFmtId="0" fontId="24" fillId="37" borderId="142" xfId="0" applyFont="1" applyFill="1" applyBorder="1" applyAlignment="1">
      <alignment horizontal="center" vertical="center" wrapText="1"/>
    </xf>
    <xf numFmtId="164" fontId="24" fillId="44" borderId="140" xfId="0" applyNumberFormat="1" applyFont="1" applyFill="1" applyBorder="1" applyAlignment="1">
      <alignment horizontal="center" vertical="center"/>
    </xf>
    <xf numFmtId="166" fontId="24" fillId="44" borderId="141" xfId="0" applyNumberFormat="1" applyFont="1" applyFill="1" applyBorder="1" applyAlignment="1">
      <alignment horizontal="center" vertical="center"/>
    </xf>
    <xf numFmtId="0" fontId="24" fillId="39" borderId="102" xfId="0" applyFont="1" applyFill="1" applyBorder="1" applyAlignment="1">
      <alignment horizontal="center" vertical="center" wrapText="1"/>
    </xf>
    <xf numFmtId="0" fontId="24" fillId="37" borderId="138" xfId="0" applyFont="1" applyFill="1" applyBorder="1" applyAlignment="1">
      <alignment horizontal="center"/>
    </xf>
    <xf numFmtId="0" fontId="24" fillId="37" borderId="139" xfId="0" applyFont="1" applyFill="1" applyBorder="1" applyAlignment="1">
      <alignment horizontal="center" vertical="center" wrapText="1"/>
    </xf>
    <xf numFmtId="165" fontId="18" fillId="42" borderId="112" xfId="0" applyNumberFormat="1" applyFont="1" applyFill="1" applyBorder="1" applyAlignment="1">
      <alignment horizontal="center" vertical="center"/>
    </xf>
    <xf numFmtId="0" fontId="3" fillId="46" borderId="118" xfId="0" applyFont="1" applyFill="1" applyBorder="1" applyAlignment="1">
      <alignment horizontal="center" vertical="center"/>
    </xf>
    <xf numFmtId="0" fontId="3" fillId="39" borderId="88" xfId="0" applyFont="1" applyFill="1" applyBorder="1" applyAlignment="1">
      <alignment horizontal="center" vertical="center" wrapText="1"/>
    </xf>
    <xf numFmtId="0" fontId="24" fillId="46" borderId="69" xfId="0" applyFont="1" applyFill="1" applyBorder="1" applyAlignment="1">
      <alignment horizontal="center" vertical="center"/>
    </xf>
    <xf numFmtId="0" fontId="5" fillId="45" borderId="49" xfId="8" applyFont="1" applyFill="1" applyBorder="1" applyAlignment="1">
      <alignment horizontal="center" vertical="center" wrapText="1"/>
    </xf>
    <xf numFmtId="0" fontId="6" fillId="39" borderId="132" xfId="0" applyFont="1" applyFill="1" applyBorder="1" applyAlignment="1">
      <alignment horizontal="center" vertical="center"/>
    </xf>
    <xf numFmtId="0" fontId="3" fillId="31" borderId="71" xfId="0" applyFont="1" applyFill="1" applyBorder="1" applyAlignment="1">
      <alignment horizontal="center" vertical="center"/>
    </xf>
    <xf numFmtId="0" fontId="5" fillId="45" borderId="49" xfId="7" applyFont="1" applyFill="1" applyBorder="1" applyAlignment="1">
      <alignment horizontal="center" vertical="center" wrapText="1"/>
    </xf>
    <xf numFmtId="0" fontId="7" fillId="7" borderId="57" xfId="0" applyFont="1" applyFill="1" applyBorder="1" applyAlignment="1">
      <alignment vertical="center"/>
    </xf>
    <xf numFmtId="0" fontId="7" fillId="7" borderId="58" xfId="0" applyFont="1" applyFill="1" applyBorder="1" applyAlignment="1">
      <alignment vertical="center"/>
    </xf>
    <xf numFmtId="0" fontId="61" fillId="26" borderId="67" xfId="0" applyFont="1" applyFill="1" applyBorder="1" applyAlignment="1">
      <alignment horizontal="center" vertical="center"/>
    </xf>
    <xf numFmtId="0" fontId="61" fillId="26" borderId="57" xfId="0" applyFont="1" applyFill="1" applyBorder="1" applyAlignment="1">
      <alignment horizontal="center" vertical="center"/>
    </xf>
    <xf numFmtId="0" fontId="62" fillId="26" borderId="79" xfId="0" applyFont="1" applyFill="1" applyBorder="1" applyAlignment="1">
      <alignment horizontal="center" vertical="center"/>
    </xf>
    <xf numFmtId="0" fontId="61" fillId="26" borderId="58" xfId="0" applyFont="1" applyFill="1" applyBorder="1" applyAlignment="1">
      <alignment horizontal="center" vertical="center"/>
    </xf>
    <xf numFmtId="0" fontId="0" fillId="41" borderId="68" xfId="0" applyFill="1" applyBorder="1" applyAlignment="1">
      <alignment horizontal="center" vertical="center"/>
    </xf>
    <xf numFmtId="0" fontId="63" fillId="0" borderId="36" xfId="0" applyFont="1" applyBorder="1" applyAlignment="1">
      <alignment horizontal="center" vertical="center"/>
    </xf>
    <xf numFmtId="0" fontId="0" fillId="50" borderId="38" xfId="0" applyFill="1" applyBorder="1" applyAlignment="1">
      <alignment horizontal="center" vertical="center"/>
    </xf>
    <xf numFmtId="0" fontId="0" fillId="23" borderId="38" xfId="0" applyFill="1" applyBorder="1" applyAlignment="1">
      <alignment horizontal="center" vertical="center"/>
    </xf>
    <xf numFmtId="0" fontId="63" fillId="0" borderId="53" xfId="0" applyFont="1" applyBorder="1" applyAlignment="1">
      <alignment horizontal="center" vertical="center"/>
    </xf>
    <xf numFmtId="0" fontId="0" fillId="50" borderId="50" xfId="0" applyFill="1" applyBorder="1"/>
    <xf numFmtId="0" fontId="0" fillId="23" borderId="50" xfId="0" applyFill="1" applyBorder="1" applyAlignment="1">
      <alignment horizontal="center" vertical="center"/>
    </xf>
    <xf numFmtId="0" fontId="9" fillId="0" borderId="30" xfId="7" applyFont="1"/>
    <xf numFmtId="0" fontId="10" fillId="0" borderId="0" xfId="0" applyFont="1" applyAlignment="1">
      <alignment vertical="center"/>
    </xf>
    <xf numFmtId="0" fontId="9" fillId="53" borderId="30" xfId="7" applyFont="1" applyFill="1"/>
    <xf numFmtId="0" fontId="9" fillId="54" borderId="30" xfId="7" applyFont="1" applyFill="1"/>
    <xf numFmtId="0" fontId="9" fillId="0" borderId="30" xfId="8" applyFont="1"/>
    <xf numFmtId="0" fontId="9" fillId="55" borderId="30" xfId="7" applyFont="1" applyFill="1"/>
    <xf numFmtId="0" fontId="9" fillId="56" borderId="30" xfId="7" applyFont="1" applyFill="1"/>
    <xf numFmtId="0" fontId="3" fillId="46" borderId="90" xfId="0" applyFont="1" applyFill="1" applyBorder="1" applyAlignment="1">
      <alignment horizontal="center" vertical="center"/>
    </xf>
    <xf numFmtId="0" fontId="60" fillId="0" borderId="0" xfId="0" applyFont="1" applyAlignment="1">
      <alignment vertical="center" wrapText="1"/>
    </xf>
    <xf numFmtId="0" fontId="14" fillId="19" borderId="151" xfId="0" applyFont="1" applyFill="1" applyBorder="1" applyAlignment="1">
      <alignment horizontal="center" vertical="center" wrapText="1"/>
    </xf>
    <xf numFmtId="0" fontId="14" fillId="10" borderId="152" xfId="0" applyFont="1" applyFill="1" applyBorder="1" applyAlignment="1">
      <alignment horizontal="center" vertical="center" wrapText="1"/>
    </xf>
    <xf numFmtId="0" fontId="7" fillId="7" borderId="54" xfId="0" applyFont="1" applyFill="1" applyBorder="1" applyAlignment="1">
      <alignment vertical="center"/>
    </xf>
    <xf numFmtId="0" fontId="55" fillId="57" borderId="36" xfId="0" applyFont="1" applyFill="1" applyBorder="1" applyAlignment="1">
      <alignment horizontal="center" vertical="center"/>
    </xf>
    <xf numFmtId="0" fontId="55" fillId="57" borderId="53" xfId="0" applyFont="1" applyFill="1" applyBorder="1" applyAlignment="1">
      <alignment horizontal="center" vertical="center"/>
    </xf>
    <xf numFmtId="0" fontId="7" fillId="7" borderId="62" xfId="0" applyFont="1" applyFill="1" applyBorder="1" applyAlignment="1">
      <alignment horizontal="center" vertical="center"/>
    </xf>
    <xf numFmtId="0" fontId="7" fillId="7" borderId="45" xfId="0" applyFont="1" applyFill="1" applyBorder="1" applyAlignment="1">
      <alignment horizontal="center" vertical="center"/>
    </xf>
    <xf numFmtId="0" fontId="8" fillId="41" borderId="47"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41" borderId="93" xfId="0" applyFont="1" applyFill="1" applyBorder="1" applyAlignment="1">
      <alignment horizontal="center" vertical="center"/>
      <extLst>
        <ext xmlns:xfpb="http://schemas.microsoft.com/office/spreadsheetml/2022/featurepropertybag" uri="{C7286773-470A-42A8-94C5-96B5CB345126}">
          <xfpb:xfComplement i="0"/>
        </ext>
      </extLst>
    </xf>
    <xf numFmtId="0" fontId="14" fillId="21" borderId="154" xfId="0" applyFont="1" applyFill="1" applyBorder="1" applyAlignment="1">
      <alignment horizontal="center" vertical="center" wrapText="1"/>
    </xf>
    <xf numFmtId="0" fontId="14" fillId="20" borderId="152" xfId="0" applyFont="1" applyFill="1" applyBorder="1" applyAlignment="1">
      <alignment horizontal="center" vertical="center" wrapText="1"/>
    </xf>
    <xf numFmtId="0" fontId="3" fillId="48" borderId="143" xfId="0" applyFont="1" applyFill="1" applyBorder="1" applyAlignment="1">
      <alignment horizontal="center" vertical="center" wrapText="1"/>
    </xf>
    <xf numFmtId="0" fontId="65" fillId="0" borderId="0" xfId="0" applyFont="1"/>
    <xf numFmtId="0" fontId="9" fillId="2" borderId="44" xfId="0" applyFont="1" applyFill="1" applyBorder="1"/>
    <xf numFmtId="0" fontId="49" fillId="38" borderId="117" xfId="0" applyFont="1" applyFill="1" applyBorder="1" applyAlignment="1">
      <alignment horizontal="center" vertical="center" wrapText="1"/>
    </xf>
    <xf numFmtId="0" fontId="8" fillId="58" borderId="36" xfId="0" applyFont="1" applyFill="1" applyBorder="1" applyAlignment="1">
      <alignment horizontal="center" vertical="center"/>
    </xf>
    <xf numFmtId="0" fontId="3" fillId="46" borderId="41" xfId="0" applyFont="1" applyFill="1" applyBorder="1" applyAlignment="1">
      <alignment vertical="center" wrapText="1"/>
    </xf>
    <xf numFmtId="0" fontId="3" fillId="46" borderId="36" xfId="0" applyFont="1" applyFill="1" applyBorder="1" applyAlignment="1">
      <alignment horizontal="center" vertical="center"/>
    </xf>
    <xf numFmtId="0" fontId="3" fillId="46" borderId="36" xfId="0" applyFont="1" applyFill="1" applyBorder="1" applyAlignment="1">
      <alignment horizontal="center" vertical="center" wrapText="1"/>
    </xf>
    <xf numFmtId="0" fontId="56" fillId="30" borderId="36" xfId="0" applyFont="1" applyFill="1" applyBorder="1" applyAlignment="1">
      <alignment horizontal="center" vertical="center"/>
    </xf>
    <xf numFmtId="0" fontId="6" fillId="39" borderId="36" xfId="0" applyFont="1" applyFill="1" applyBorder="1" applyAlignment="1">
      <alignment horizontal="center" vertical="center"/>
    </xf>
    <xf numFmtId="2" fontId="3" fillId="37" borderId="43" xfId="0" applyNumberFormat="1" applyFont="1" applyFill="1" applyBorder="1" applyAlignment="1">
      <alignment horizontal="center" vertical="center" wrapText="1"/>
    </xf>
    <xf numFmtId="0" fontId="56" fillId="0" borderId="36" xfId="0" applyFont="1" applyBorder="1" applyAlignment="1">
      <alignment horizontal="center" vertical="center"/>
    </xf>
    <xf numFmtId="0" fontId="8" fillId="52" borderId="36" xfId="0" applyFont="1" applyFill="1" applyBorder="1" applyAlignment="1">
      <alignment horizontal="center" vertical="center"/>
    </xf>
    <xf numFmtId="0" fontId="54" fillId="0" borderId="30" xfId="0" applyFont="1" applyBorder="1" applyAlignment="1">
      <alignment horizontal="left" vertical="center"/>
    </xf>
    <xf numFmtId="0" fontId="15" fillId="40" borderId="70" xfId="0" applyFont="1" applyFill="1" applyBorder="1" applyAlignment="1" applyProtection="1">
      <alignment horizontal="center" vertical="center"/>
      <protection locked="0"/>
    </xf>
    <xf numFmtId="0" fontId="15" fillId="40" borderId="43" xfId="0" applyFont="1" applyFill="1" applyBorder="1" applyAlignment="1" applyProtection="1">
      <alignment horizontal="center" vertical="center"/>
      <protection locked="0"/>
    </xf>
    <xf numFmtId="0" fontId="15" fillId="40" borderId="36" xfId="0" applyFont="1" applyFill="1" applyBorder="1" applyAlignment="1" applyProtection="1">
      <alignment horizontal="center" vertical="center"/>
      <protection locked="0"/>
    </xf>
    <xf numFmtId="2" fontId="9" fillId="47" borderId="104" xfId="0" applyNumberFormat="1" applyFont="1" applyFill="1" applyBorder="1" applyAlignment="1">
      <alignment horizontal="center" vertical="center" wrapText="1"/>
    </xf>
    <xf numFmtId="0" fontId="3" fillId="48" borderId="157" xfId="0" applyFont="1" applyFill="1" applyBorder="1" applyAlignment="1">
      <alignment horizontal="center" vertical="center" wrapText="1"/>
    </xf>
    <xf numFmtId="0" fontId="3" fillId="48" borderId="158" xfId="0" applyFont="1" applyFill="1" applyBorder="1" applyAlignment="1">
      <alignment horizontal="center" vertical="center" wrapText="1"/>
    </xf>
    <xf numFmtId="0" fontId="3" fillId="49" borderId="159" xfId="0" applyFont="1" applyFill="1" applyBorder="1" applyAlignment="1">
      <alignment horizontal="center" vertical="center"/>
    </xf>
    <xf numFmtId="0" fontId="3" fillId="49" borderId="90" xfId="0" applyFont="1" applyFill="1" applyBorder="1" applyAlignment="1">
      <alignment horizontal="center" vertical="center"/>
    </xf>
    <xf numFmtId="0" fontId="5" fillId="45" borderId="37" xfId="8" applyFont="1" applyFill="1" applyBorder="1" applyAlignment="1">
      <alignment horizontal="center" vertical="center" wrapText="1"/>
    </xf>
    <xf numFmtId="0" fontId="7" fillId="7" borderId="37" xfId="0" applyFont="1" applyFill="1" applyBorder="1" applyAlignment="1">
      <alignment vertical="center"/>
    </xf>
    <xf numFmtId="0" fontId="5" fillId="45" borderId="42" xfId="7" applyFont="1" applyFill="1" applyBorder="1" applyAlignment="1">
      <alignment horizontal="center" vertical="center" wrapText="1"/>
    </xf>
    <xf numFmtId="0" fontId="5" fillId="45" borderId="37" xfId="7" applyFont="1" applyFill="1" applyBorder="1" applyAlignment="1">
      <alignment horizontal="center" vertical="center" wrapText="1"/>
    </xf>
    <xf numFmtId="0" fontId="8" fillId="41" borderId="37" xfId="0" applyFont="1" applyFill="1" applyBorder="1" applyAlignment="1">
      <alignment horizontal="center" vertical="center"/>
      <extLst>
        <ext xmlns:xfpb="http://schemas.microsoft.com/office/spreadsheetml/2022/featurepropertybag" uri="{C7286773-470A-42A8-94C5-96B5CB345126}">
          <xfpb:xfComplement i="0"/>
        </ext>
      </extLst>
    </xf>
    <xf numFmtId="0" fontId="56" fillId="0" borderId="43" xfId="0" applyFont="1" applyBorder="1" applyAlignment="1">
      <alignment horizontal="center" vertical="center" wrapText="1"/>
    </xf>
    <xf numFmtId="164" fontId="5" fillId="44" borderId="117" xfId="0" applyNumberFormat="1" applyFont="1" applyFill="1" applyBorder="1" applyAlignment="1">
      <alignment horizontal="center" vertical="center" wrapText="1"/>
    </xf>
    <xf numFmtId="1" fontId="5" fillId="44" borderId="101" xfId="0" applyNumberFormat="1" applyFont="1" applyFill="1" applyBorder="1" applyAlignment="1">
      <alignment horizontal="center" vertical="center" wrapText="1"/>
    </xf>
    <xf numFmtId="0" fontId="65" fillId="9" borderId="0" xfId="0" applyFont="1" applyFill="1" applyAlignment="1">
      <alignment vertical="center" wrapText="1"/>
    </xf>
    <xf numFmtId="165" fontId="3" fillId="31" borderId="36" xfId="0" applyNumberFormat="1" applyFont="1" applyFill="1" applyBorder="1" applyAlignment="1">
      <alignment horizontal="center" vertical="center"/>
    </xf>
    <xf numFmtId="0" fontId="3" fillId="52" borderId="36" xfId="0" applyFont="1" applyFill="1" applyBorder="1" applyAlignment="1">
      <alignment horizontal="center" vertical="center"/>
    </xf>
    <xf numFmtId="0" fontId="24" fillId="31" borderId="43" xfId="0" applyFont="1" applyFill="1" applyBorder="1" applyAlignment="1">
      <alignment horizontal="center" vertical="center"/>
    </xf>
    <xf numFmtId="0" fontId="24" fillId="46" borderId="36" xfId="0" applyFont="1" applyFill="1" applyBorder="1" applyAlignment="1">
      <alignment horizontal="center" vertical="center"/>
    </xf>
    <xf numFmtId="0" fontId="3" fillId="31" borderId="43" xfId="0" applyFont="1" applyFill="1" applyBorder="1" applyAlignment="1">
      <alignment horizontal="center" vertical="center"/>
    </xf>
    <xf numFmtId="0" fontId="9" fillId="11" borderId="26" xfId="7" applyFont="1" applyFill="1" applyBorder="1" applyAlignment="1">
      <alignment horizontal="center" vertical="center"/>
    </xf>
    <xf numFmtId="0" fontId="9" fillId="11" borderId="96" xfId="7" applyFont="1" applyFill="1" applyBorder="1" applyAlignment="1">
      <alignment horizontal="center" vertical="center"/>
    </xf>
    <xf numFmtId="0" fontId="9" fillId="9" borderId="30" xfId="7" applyFont="1" applyFill="1" applyAlignment="1">
      <alignment horizontal="center" vertical="center"/>
    </xf>
    <xf numFmtId="0" fontId="9" fillId="11" borderId="18" xfId="7" applyFont="1" applyFill="1" applyBorder="1" applyAlignment="1">
      <alignment horizontal="center" vertical="center"/>
    </xf>
    <xf numFmtId="0" fontId="18" fillId="9" borderId="30" xfId="7" applyFont="1" applyFill="1" applyAlignment="1">
      <alignment horizontal="center" vertical="center"/>
    </xf>
    <xf numFmtId="0" fontId="18" fillId="3" borderId="30" xfId="7" applyFont="1" applyFill="1" applyAlignment="1">
      <alignment vertical="center"/>
    </xf>
    <xf numFmtId="0" fontId="66" fillId="0" borderId="30" xfId="7" applyFont="1"/>
    <xf numFmtId="0" fontId="10" fillId="9" borderId="30" xfId="7" applyFont="1" applyFill="1"/>
    <xf numFmtId="0" fontId="18" fillId="3" borderId="30" xfId="7" applyFont="1" applyFill="1" applyAlignment="1">
      <alignment vertical="center" wrapText="1"/>
    </xf>
    <xf numFmtId="0" fontId="10" fillId="0" borderId="30" xfId="7" applyFont="1"/>
    <xf numFmtId="0" fontId="10" fillId="0" borderId="30" xfId="7" applyFont="1" applyAlignment="1">
      <alignment vertical="center"/>
    </xf>
    <xf numFmtId="0" fontId="3" fillId="3" borderId="30" xfId="7" applyFont="1" applyFill="1" applyAlignment="1">
      <alignment horizontal="left" vertical="center"/>
    </xf>
    <xf numFmtId="0" fontId="16" fillId="3" borderId="30" xfId="7" applyFont="1" applyFill="1" applyAlignment="1">
      <alignment vertical="center"/>
    </xf>
    <xf numFmtId="0" fontId="9" fillId="3" borderId="30" xfId="7" applyFont="1" applyFill="1" applyAlignment="1">
      <alignment vertical="center"/>
    </xf>
    <xf numFmtId="0" fontId="10" fillId="3" borderId="30" xfId="7" applyFont="1" applyFill="1" applyAlignment="1">
      <alignment vertical="center"/>
    </xf>
    <xf numFmtId="0" fontId="67" fillId="3" borderId="30" xfId="7" applyFont="1" applyFill="1" applyAlignment="1">
      <alignment vertical="center" wrapText="1"/>
    </xf>
    <xf numFmtId="0" fontId="67" fillId="3" borderId="30" xfId="7" applyFont="1" applyFill="1" applyAlignment="1">
      <alignment vertical="center"/>
    </xf>
    <xf numFmtId="0" fontId="67" fillId="3" borderId="30" xfId="7" applyFont="1" applyFill="1" applyAlignment="1">
      <alignment horizontal="center" vertical="center"/>
    </xf>
    <xf numFmtId="0" fontId="18" fillId="0" borderId="30" xfId="7" applyFont="1" applyAlignment="1">
      <alignment horizontal="left"/>
    </xf>
    <xf numFmtId="0" fontId="64" fillId="0" borderId="30" xfId="7" applyFont="1"/>
    <xf numFmtId="0" fontId="3" fillId="45" borderId="35" xfId="0" applyFont="1" applyFill="1" applyBorder="1" applyAlignment="1">
      <alignment vertical="center"/>
    </xf>
    <xf numFmtId="0" fontId="3" fillId="60" borderId="36" xfId="7" applyFont="1" applyFill="1" applyBorder="1" applyAlignment="1">
      <alignment horizontal="center" vertical="center"/>
    </xf>
    <xf numFmtId="0" fontId="56" fillId="0" borderId="35" xfId="7" applyFont="1" applyBorder="1" applyAlignment="1">
      <alignment horizontal="center" vertical="center"/>
    </xf>
    <xf numFmtId="0" fontId="3" fillId="45" borderId="35" xfId="0" applyFont="1" applyFill="1" applyBorder="1" applyAlignment="1">
      <alignment horizontal="center" vertical="center"/>
    </xf>
    <xf numFmtId="0" fontId="3" fillId="45" borderId="36" xfId="7" applyFont="1" applyFill="1" applyBorder="1" applyAlignment="1">
      <alignment horizontal="center" vertical="center" wrapText="1"/>
    </xf>
    <xf numFmtId="0" fontId="5" fillId="61" borderId="36" xfId="7" applyFont="1" applyFill="1" applyBorder="1" applyAlignment="1">
      <alignment horizontal="center" vertical="center" wrapText="1"/>
    </xf>
    <xf numFmtId="2" fontId="3" fillId="23" borderId="36" xfId="0" applyNumberFormat="1" applyFont="1" applyFill="1" applyBorder="1" applyAlignment="1">
      <alignment horizontal="center" vertical="center"/>
    </xf>
    <xf numFmtId="0" fontId="5" fillId="45" borderId="34" xfId="7" applyFont="1" applyFill="1" applyBorder="1" applyAlignment="1">
      <alignment horizontal="center" vertical="center" wrapText="1"/>
    </xf>
    <xf numFmtId="165" fontId="7" fillId="7" borderId="168" xfId="7" applyNumberFormat="1" applyFont="1" applyFill="1" applyBorder="1" applyAlignment="1">
      <alignment horizontal="center" vertical="center"/>
    </xf>
    <xf numFmtId="0" fontId="5" fillId="62" borderId="169" xfId="7" applyFont="1" applyFill="1" applyBorder="1" applyAlignment="1">
      <alignment horizontal="center" vertical="center"/>
    </xf>
    <xf numFmtId="0" fontId="5" fillId="64" borderId="170" xfId="7" applyFont="1" applyFill="1" applyBorder="1" applyAlignment="1">
      <alignment horizontal="center" vertical="center" wrapText="1"/>
    </xf>
    <xf numFmtId="0" fontId="14" fillId="13" borderId="164" xfId="7" applyFont="1" applyFill="1" applyBorder="1" applyAlignment="1">
      <alignment vertical="center" wrapText="1"/>
    </xf>
    <xf numFmtId="0" fontId="14" fillId="13" borderId="166" xfId="7" applyFont="1" applyFill="1" applyBorder="1" applyAlignment="1">
      <alignment vertical="center" wrapText="1"/>
    </xf>
    <xf numFmtId="165" fontId="7" fillId="7" borderId="168" xfId="7" applyNumberFormat="1" applyFont="1" applyFill="1" applyBorder="1" applyAlignment="1">
      <alignment vertical="center"/>
    </xf>
    <xf numFmtId="165" fontId="7" fillId="7" borderId="172" xfId="7" applyNumberFormat="1" applyFont="1" applyFill="1" applyBorder="1" applyAlignment="1">
      <alignment horizontal="center" vertical="center"/>
    </xf>
    <xf numFmtId="0" fontId="9" fillId="9" borderId="30" xfId="8" applyFont="1" applyFill="1" applyAlignment="1">
      <alignment horizontal="center" vertical="center"/>
    </xf>
    <xf numFmtId="0" fontId="3" fillId="3" borderId="30" xfId="8" applyFont="1" applyFill="1" applyAlignment="1">
      <alignment horizontal="left" vertical="center"/>
    </xf>
    <xf numFmtId="0" fontId="16" fillId="3" borderId="30" xfId="8" applyFont="1" applyFill="1" applyAlignment="1">
      <alignment vertical="center"/>
    </xf>
    <xf numFmtId="0" fontId="10" fillId="3" borderId="30" xfId="8" applyFont="1" applyFill="1" applyAlignment="1">
      <alignment vertical="center"/>
    </xf>
    <xf numFmtId="0" fontId="67" fillId="3" borderId="30" xfId="8" applyFont="1" applyFill="1" applyAlignment="1">
      <alignment vertical="center" wrapText="1"/>
    </xf>
    <xf numFmtId="0" fontId="67" fillId="3" borderId="30" xfId="8" applyFont="1" applyFill="1" applyAlignment="1">
      <alignment vertical="center"/>
    </xf>
    <xf numFmtId="0" fontId="67" fillId="3" borderId="30" xfId="8" applyFont="1" applyFill="1" applyAlignment="1">
      <alignment horizontal="center" vertical="center"/>
    </xf>
    <xf numFmtId="0" fontId="7" fillId="7" borderId="104" xfId="7" applyFont="1" applyFill="1" applyBorder="1" applyAlignment="1">
      <alignment horizontal="center" vertical="center"/>
    </xf>
    <xf numFmtId="0" fontId="7" fillId="7" borderId="63" xfId="7" applyFont="1" applyFill="1" applyBorder="1" applyAlignment="1">
      <alignment horizontal="center" vertical="center"/>
    </xf>
    <xf numFmtId="0" fontId="7" fillId="7" borderId="60" xfId="7" applyFont="1" applyFill="1" applyBorder="1" applyAlignment="1">
      <alignment horizontal="center" vertical="center"/>
    </xf>
    <xf numFmtId="0" fontId="9" fillId="0" borderId="30" xfId="7" applyFont="1" applyAlignment="1">
      <alignment vertical="center"/>
    </xf>
    <xf numFmtId="0" fontId="16" fillId="0" borderId="30" xfId="7" applyFont="1" applyAlignment="1">
      <alignment horizontal="center" vertical="center"/>
    </xf>
    <xf numFmtId="0" fontId="16" fillId="0" borderId="30" xfId="7" applyFont="1" applyAlignment="1">
      <alignment vertical="center"/>
    </xf>
    <xf numFmtId="0" fontId="10" fillId="0" borderId="30" xfId="7" applyFont="1" applyAlignment="1">
      <alignment vertical="center" wrapText="1"/>
    </xf>
    <xf numFmtId="0" fontId="9" fillId="0" borderId="30" xfId="7" applyFont="1" applyAlignment="1">
      <alignment horizontal="center"/>
    </xf>
    <xf numFmtId="0" fontId="9" fillId="11" borderId="2" xfId="7" applyFont="1" applyFill="1" applyBorder="1" applyAlignment="1">
      <alignment horizontal="center" vertical="center"/>
    </xf>
    <xf numFmtId="0" fontId="9" fillId="11" borderId="29" xfId="7" applyFont="1" applyFill="1" applyBorder="1" applyAlignment="1">
      <alignment horizontal="center" vertical="center"/>
    </xf>
    <xf numFmtId="0" fontId="9" fillId="11" borderId="33" xfId="7" applyFont="1" applyFill="1" applyBorder="1" applyAlignment="1">
      <alignment horizontal="center" vertical="center"/>
    </xf>
    <xf numFmtId="0" fontId="3" fillId="52" borderId="36" xfId="7" applyFont="1" applyFill="1" applyBorder="1"/>
    <xf numFmtId="0" fontId="3" fillId="45" borderId="36" xfId="0" applyFont="1" applyFill="1" applyBorder="1" applyAlignment="1">
      <alignment vertical="center"/>
    </xf>
    <xf numFmtId="0" fontId="9" fillId="9" borderId="24" xfId="7" applyFont="1" applyFill="1" applyBorder="1" applyAlignment="1">
      <alignment vertical="center"/>
    </xf>
    <xf numFmtId="0" fontId="15" fillId="50" borderId="135" xfId="0" applyFont="1" applyFill="1" applyBorder="1" applyAlignment="1">
      <alignment vertical="center" wrapText="1"/>
    </xf>
    <xf numFmtId="0" fontId="16" fillId="0" borderId="72" xfId="7" applyFont="1" applyBorder="1" applyAlignment="1">
      <alignment vertical="center"/>
    </xf>
    <xf numFmtId="0" fontId="3" fillId="0" borderId="30" xfId="7" applyFont="1" applyAlignment="1">
      <alignment horizontal="center" vertical="center"/>
    </xf>
    <xf numFmtId="0" fontId="3" fillId="0" borderId="30" xfId="7" applyFont="1" applyAlignment="1">
      <alignment vertical="center"/>
    </xf>
    <xf numFmtId="0" fontId="9" fillId="0" borderId="30" xfId="7" applyFont="1" applyAlignment="1">
      <alignment vertical="center" wrapText="1"/>
    </xf>
    <xf numFmtId="0" fontId="9" fillId="39" borderId="111" xfId="0" applyFont="1" applyFill="1" applyBorder="1" applyAlignment="1">
      <alignment horizontal="left" vertical="center" wrapText="1"/>
    </xf>
    <xf numFmtId="0" fontId="4" fillId="39" borderId="64" xfId="0" applyFont="1" applyFill="1" applyBorder="1" applyAlignment="1">
      <alignment horizontal="left" vertical="center" wrapText="1"/>
    </xf>
    <xf numFmtId="0" fontId="9" fillId="39" borderId="64" xfId="0" applyFont="1" applyFill="1" applyBorder="1" applyAlignment="1">
      <alignment horizontal="left" vertical="center" wrapText="1"/>
    </xf>
    <xf numFmtId="0" fontId="9" fillId="39" borderId="9" xfId="0" applyFont="1" applyFill="1" applyBorder="1" applyAlignment="1">
      <alignment horizontal="left" vertical="center"/>
    </xf>
    <xf numFmtId="0" fontId="9" fillId="9" borderId="0" xfId="0" applyFont="1" applyFill="1" applyAlignment="1">
      <alignment horizontal="left" wrapText="1"/>
    </xf>
    <xf numFmtId="0" fontId="12" fillId="3" borderId="30" xfId="7" applyFont="1" applyFill="1" applyAlignment="1">
      <alignment horizontal="center" vertical="center" wrapText="1"/>
    </xf>
    <xf numFmtId="0" fontId="5" fillId="6" borderId="30" xfId="0" applyFont="1" applyFill="1" applyBorder="1" applyAlignment="1">
      <alignment horizontal="center" vertical="center" wrapText="1"/>
    </xf>
    <xf numFmtId="0" fontId="9" fillId="9" borderId="0" xfId="0" applyFont="1" applyFill="1" applyAlignment="1">
      <alignment horizontal="left"/>
    </xf>
    <xf numFmtId="0" fontId="34" fillId="0" borderId="30" xfId="0" applyFont="1" applyBorder="1" applyAlignment="1">
      <alignment horizontal="center" vertical="center"/>
    </xf>
    <xf numFmtId="165" fontId="68" fillId="0" borderId="30" xfId="0" applyNumberFormat="1" applyFont="1" applyBorder="1" applyAlignment="1">
      <alignment horizontal="center" vertical="center"/>
    </xf>
    <xf numFmtId="2" fontId="69" fillId="0" borderId="30" xfId="0" applyNumberFormat="1" applyFont="1" applyBorder="1" applyAlignment="1">
      <alignment horizontal="center" vertical="center"/>
    </xf>
    <xf numFmtId="0" fontId="5" fillId="41" borderId="53" xfId="7" applyFont="1" applyFill="1" applyBorder="1" applyAlignment="1">
      <alignment horizontal="center" vertical="center" wrapText="1"/>
    </xf>
    <xf numFmtId="0" fontId="5" fillId="41" borderId="36" xfId="7" applyFont="1" applyFill="1" applyBorder="1" applyAlignment="1">
      <alignment horizontal="center" vertical="center" wrapText="1"/>
    </xf>
    <xf numFmtId="0" fontId="9" fillId="0" borderId="24" xfId="7" applyFont="1" applyBorder="1" applyAlignment="1">
      <alignment horizontal="left"/>
    </xf>
    <xf numFmtId="0" fontId="9" fillId="0" borderId="30" xfId="7" applyFont="1" applyAlignment="1">
      <alignment horizontal="left"/>
    </xf>
    <xf numFmtId="0" fontId="70" fillId="0" borderId="30" xfId="0" applyFont="1" applyBorder="1" applyAlignment="1">
      <alignment horizontal="center" vertical="center" wrapText="1"/>
    </xf>
    <xf numFmtId="165" fontId="71" fillId="0" borderId="30" xfId="0" applyNumberFormat="1" applyFont="1" applyBorder="1" applyAlignment="1">
      <alignment horizontal="center" vertical="center"/>
    </xf>
    <xf numFmtId="0" fontId="9" fillId="11" borderId="10" xfId="7" applyFont="1" applyFill="1" applyBorder="1" applyAlignment="1">
      <alignment horizontal="center" vertical="center"/>
    </xf>
    <xf numFmtId="0" fontId="9" fillId="11" borderId="31" xfId="7" applyFont="1" applyFill="1" applyBorder="1" applyAlignment="1">
      <alignment horizontal="center" vertical="center"/>
    </xf>
    <xf numFmtId="0" fontId="9" fillId="11" borderId="32" xfId="7" applyFont="1" applyFill="1" applyBorder="1" applyAlignment="1">
      <alignment horizontal="center" vertical="center"/>
    </xf>
    <xf numFmtId="0" fontId="56" fillId="0" borderId="35" xfId="7" applyFont="1" applyBorder="1" applyAlignment="1">
      <alignment horizontal="center" vertical="center" wrapText="1"/>
    </xf>
    <xf numFmtId="0" fontId="9" fillId="39" borderId="162" xfId="0" applyFont="1" applyFill="1" applyBorder="1" applyAlignment="1">
      <alignment horizontal="left" vertical="center" wrapText="1"/>
    </xf>
    <xf numFmtId="0" fontId="26" fillId="0" borderId="30" xfId="7" applyFont="1" applyAlignment="1">
      <alignment vertical="center"/>
    </xf>
    <xf numFmtId="165" fontId="46" fillId="5" borderId="67" xfId="0" applyNumberFormat="1" applyFont="1" applyFill="1" applyBorder="1" applyAlignment="1">
      <alignment horizontal="center" vertical="center"/>
    </xf>
    <xf numFmtId="0" fontId="46" fillId="22" borderId="87" xfId="0" applyFont="1" applyFill="1" applyBorder="1" applyAlignment="1">
      <alignment horizontal="center" vertical="center" wrapText="1"/>
    </xf>
    <xf numFmtId="0" fontId="46" fillId="22" borderId="154" xfId="0" applyFont="1" applyFill="1" applyBorder="1" applyAlignment="1">
      <alignment horizontal="center" vertical="center" wrapText="1"/>
    </xf>
    <xf numFmtId="0" fontId="46" fillId="22" borderId="177" xfId="0" applyFont="1" applyFill="1" applyBorder="1" applyAlignment="1">
      <alignment horizontal="center" vertical="center" wrapText="1"/>
    </xf>
    <xf numFmtId="0" fontId="3" fillId="39" borderId="179" xfId="0" quotePrefix="1" applyFont="1" applyFill="1" applyBorder="1" applyAlignment="1">
      <alignment horizontal="center" vertical="center"/>
    </xf>
    <xf numFmtId="0" fontId="9" fillId="39" borderId="146" xfId="0" applyFont="1" applyFill="1" applyBorder="1" applyAlignment="1">
      <alignment horizontal="left" vertical="center" wrapText="1"/>
    </xf>
    <xf numFmtId="0" fontId="9" fillId="39" borderId="180" xfId="0" applyFont="1" applyFill="1" applyBorder="1" applyAlignment="1">
      <alignment horizontal="center" vertical="center"/>
    </xf>
    <xf numFmtId="0" fontId="8" fillId="41" borderId="140" xfId="0" applyFont="1" applyFill="1" applyBorder="1" applyAlignment="1">
      <alignment horizontal="center" vertical="center"/>
    </xf>
    <xf numFmtId="0" fontId="9" fillId="39" borderId="140" xfId="0" applyFont="1" applyFill="1" applyBorder="1" applyAlignment="1">
      <alignment horizontal="center"/>
    </xf>
    <xf numFmtId="0" fontId="9" fillId="39" borderId="146" xfId="0" applyFont="1" applyFill="1" applyBorder="1" applyAlignment="1">
      <alignment horizontal="center"/>
    </xf>
    <xf numFmtId="0" fontId="8" fillId="41" borderId="14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0" borderId="30" xfId="7" applyFont="1" applyAlignment="1">
      <alignment horizontal="left" vertical="center"/>
    </xf>
    <xf numFmtId="0" fontId="9" fillId="11" borderId="30" xfId="7" applyFont="1" applyFill="1" applyAlignment="1">
      <alignment horizontal="center" vertical="center"/>
    </xf>
    <xf numFmtId="0" fontId="3" fillId="52" borderId="35" xfId="7" applyFont="1" applyFill="1" applyBorder="1"/>
    <xf numFmtId="0" fontId="3" fillId="31" borderId="57" xfId="0" applyFont="1" applyFill="1" applyBorder="1" applyAlignment="1">
      <alignment horizontal="center" vertical="center" wrapText="1"/>
    </xf>
    <xf numFmtId="0" fontId="3" fillId="31" borderId="58" xfId="0" applyFont="1" applyFill="1" applyBorder="1" applyAlignment="1">
      <alignment horizontal="center" vertical="center" wrapText="1"/>
    </xf>
    <xf numFmtId="0" fontId="4" fillId="9" borderId="30" xfId="0" applyFont="1" applyFill="1" applyBorder="1"/>
    <xf numFmtId="0" fontId="55" fillId="30" borderId="38" xfId="0" applyFont="1" applyFill="1" applyBorder="1" applyAlignment="1" applyProtection="1">
      <alignment horizontal="center" vertical="center"/>
      <protection locked="0"/>
    </xf>
    <xf numFmtId="0" fontId="3" fillId="38" borderId="38" xfId="0" applyFont="1" applyFill="1" applyBorder="1" applyAlignment="1">
      <alignment horizontal="center" vertical="center"/>
    </xf>
    <xf numFmtId="0" fontId="9" fillId="11" borderId="26" xfId="7" applyFont="1" applyFill="1" applyBorder="1" applyAlignment="1">
      <alignment horizontal="center" vertical="center" wrapText="1"/>
    </xf>
    <xf numFmtId="0" fontId="16" fillId="3" borderId="30" xfId="7" applyFont="1" applyFill="1" applyAlignment="1">
      <alignment vertical="center" wrapText="1"/>
    </xf>
    <xf numFmtId="0" fontId="56" fillId="30" borderId="36" xfId="7" applyFont="1" applyFill="1" applyBorder="1" applyAlignment="1">
      <alignment horizontal="center" vertical="center" wrapText="1"/>
    </xf>
    <xf numFmtId="0" fontId="16" fillId="3" borderId="30" xfId="8" applyFont="1" applyFill="1" applyAlignment="1">
      <alignment vertical="center" wrapText="1"/>
    </xf>
    <xf numFmtId="0" fontId="16" fillId="0" borderId="72" xfId="7" applyFont="1" applyBorder="1" applyAlignment="1">
      <alignment vertical="center" wrapText="1"/>
    </xf>
    <xf numFmtId="0" fontId="9" fillId="11" borderId="32" xfId="7" applyFont="1" applyFill="1" applyBorder="1" applyAlignment="1">
      <alignment horizontal="center" vertical="center" wrapText="1"/>
    </xf>
    <xf numFmtId="0" fontId="3" fillId="0" borderId="30" xfId="7" applyFont="1" applyAlignment="1">
      <alignment vertical="center" wrapText="1"/>
    </xf>
    <xf numFmtId="0" fontId="16" fillId="0" borderId="30" xfId="7" applyFont="1" applyAlignment="1">
      <alignment vertical="center" wrapText="1"/>
    </xf>
    <xf numFmtId="0" fontId="9" fillId="0" borderId="30" xfId="7" applyFont="1" applyAlignment="1">
      <alignment wrapText="1"/>
    </xf>
    <xf numFmtId="0" fontId="3" fillId="50" borderId="36" xfId="0" applyFont="1" applyFill="1" applyBorder="1" applyAlignment="1">
      <alignment horizontal="center" vertical="center" wrapText="1"/>
    </xf>
    <xf numFmtId="0" fontId="9" fillId="0" borderId="30" xfId="3" applyFont="1" applyAlignment="1">
      <alignment vertical="center"/>
    </xf>
    <xf numFmtId="0" fontId="9" fillId="0" borderId="30" xfId="3" applyFont="1"/>
    <xf numFmtId="0" fontId="9" fillId="9" borderId="30" xfId="3" applyFont="1" applyFill="1" applyAlignment="1">
      <alignment vertical="center"/>
    </xf>
    <xf numFmtId="0" fontId="9" fillId="0" borderId="30" xfId="3" applyFont="1" applyAlignment="1">
      <alignment vertical="center" wrapText="1"/>
    </xf>
    <xf numFmtId="0" fontId="9" fillId="0" borderId="30" xfId="3" applyFont="1" applyAlignment="1">
      <alignment wrapText="1"/>
    </xf>
    <xf numFmtId="0" fontId="9" fillId="9" borderId="30" xfId="3" applyFont="1" applyFill="1"/>
    <xf numFmtId="0" fontId="9" fillId="26" borderId="72" xfId="3" applyFont="1" applyFill="1" applyBorder="1"/>
    <xf numFmtId="0" fontId="9" fillId="26" borderId="73" xfId="3" applyFont="1" applyFill="1" applyBorder="1"/>
    <xf numFmtId="0" fontId="12" fillId="9" borderId="30" xfId="3" applyFont="1" applyFill="1" applyAlignment="1">
      <alignment horizontal="center" vertical="center" wrapText="1"/>
    </xf>
    <xf numFmtId="0" fontId="3" fillId="9" borderId="30" xfId="3" applyFont="1" applyFill="1" applyAlignment="1">
      <alignment vertical="top" wrapText="1"/>
    </xf>
    <xf numFmtId="0" fontId="3" fillId="9" borderId="30" xfId="3" applyFont="1" applyFill="1"/>
    <xf numFmtId="0" fontId="18" fillId="72" borderId="30" xfId="3" applyFont="1" applyFill="1" applyAlignment="1">
      <alignment vertical="center"/>
    </xf>
    <xf numFmtId="0" fontId="14" fillId="9" borderId="30" xfId="3" applyFont="1" applyFill="1" applyAlignment="1">
      <alignment horizontal="center" vertical="center"/>
    </xf>
    <xf numFmtId="0" fontId="3" fillId="9" borderId="65" xfId="3" applyFont="1" applyFill="1" applyBorder="1" applyAlignment="1">
      <alignment horizontal="center" vertical="center"/>
    </xf>
    <xf numFmtId="0" fontId="3" fillId="39" borderId="36" xfId="3" applyFont="1" applyFill="1" applyBorder="1" applyAlignment="1">
      <alignment horizontal="center" vertical="center"/>
    </xf>
    <xf numFmtId="0" fontId="3" fillId="41" borderId="36" xfId="3" applyFont="1" applyFill="1" applyBorder="1" applyAlignment="1" applyProtection="1">
      <alignment horizontal="center" vertical="center"/>
      <protection locked="0"/>
    </xf>
    <xf numFmtId="2" fontId="3" fillId="23" borderId="39" xfId="3" applyNumberFormat="1" applyFont="1" applyFill="1" applyBorder="1" applyAlignment="1">
      <alignment horizontal="center" vertical="center"/>
    </xf>
    <xf numFmtId="0" fontId="9" fillId="26" borderId="184" xfId="3" applyFont="1" applyFill="1" applyBorder="1"/>
    <xf numFmtId="0" fontId="9" fillId="10" borderId="72" xfId="3" applyFont="1" applyFill="1" applyBorder="1"/>
    <xf numFmtId="49" fontId="3" fillId="41" borderId="36" xfId="3" applyNumberFormat="1" applyFont="1" applyFill="1" applyBorder="1" applyAlignment="1" applyProtection="1">
      <alignment horizontal="center" vertical="center"/>
      <protection locked="0"/>
    </xf>
    <xf numFmtId="14" fontId="15" fillId="40" borderId="36" xfId="0" applyNumberFormat="1" applyFont="1" applyFill="1" applyBorder="1" applyAlignment="1" applyProtection="1">
      <alignment horizontal="center" vertical="center"/>
      <protection locked="0"/>
    </xf>
    <xf numFmtId="0" fontId="24" fillId="52" borderId="36" xfId="7" applyFont="1" applyFill="1" applyBorder="1" applyAlignment="1">
      <alignment vertical="center" wrapText="1"/>
    </xf>
    <xf numFmtId="0" fontId="16" fillId="0" borderId="73" xfId="7" applyFont="1" applyBorder="1" applyAlignment="1">
      <alignment vertical="center"/>
    </xf>
    <xf numFmtId="0" fontId="9" fillId="11" borderId="185" xfId="7" applyFont="1" applyFill="1" applyBorder="1" applyAlignment="1">
      <alignment horizontal="center" vertical="center"/>
    </xf>
    <xf numFmtId="0" fontId="18" fillId="3" borderId="30" xfId="7" applyFont="1" applyFill="1" applyAlignment="1">
      <alignment horizontal="center" vertical="center"/>
    </xf>
    <xf numFmtId="0" fontId="24" fillId="52" borderId="53" xfId="7" applyFont="1" applyFill="1" applyBorder="1" applyAlignment="1">
      <alignment vertical="center" wrapText="1"/>
    </xf>
    <xf numFmtId="0" fontId="5" fillId="45" borderId="44" xfId="7" applyFont="1" applyFill="1" applyBorder="1" applyAlignment="1">
      <alignment horizontal="center" vertical="center" wrapText="1"/>
    </xf>
    <xf numFmtId="165" fontId="77" fillId="7" borderId="168" xfId="7" applyNumberFormat="1" applyFont="1" applyFill="1" applyBorder="1" applyAlignment="1">
      <alignment horizontal="center" vertical="center"/>
    </xf>
    <xf numFmtId="0" fontId="57" fillId="53" borderId="36" xfId="7" applyFont="1" applyFill="1" applyBorder="1" applyAlignment="1">
      <alignment horizontal="center" vertical="center"/>
    </xf>
    <xf numFmtId="0" fontId="9" fillId="0" borderId="30" xfId="8" applyFont="1" applyAlignment="1">
      <alignment vertical="center"/>
    </xf>
    <xf numFmtId="0" fontId="3" fillId="0" borderId="30" xfId="8" applyFont="1" applyAlignment="1">
      <alignment horizontal="center" vertical="center"/>
    </xf>
    <xf numFmtId="0" fontId="3" fillId="0" borderId="30" xfId="8" applyFont="1" applyAlignment="1">
      <alignment vertical="center"/>
    </xf>
    <xf numFmtId="0" fontId="9" fillId="0" borderId="30" xfId="8" applyFont="1" applyAlignment="1">
      <alignment vertical="center" wrapText="1"/>
    </xf>
    <xf numFmtId="0" fontId="16" fillId="0" borderId="30" xfId="8" applyFont="1" applyAlignment="1">
      <alignment horizontal="center" vertical="center"/>
    </xf>
    <xf numFmtId="0" fontId="16" fillId="0" borderId="30" xfId="8" applyFont="1" applyAlignment="1">
      <alignment vertical="center"/>
    </xf>
    <xf numFmtId="0" fontId="10" fillId="0" borderId="30" xfId="8" applyFont="1" applyAlignment="1">
      <alignment vertical="center"/>
    </xf>
    <xf numFmtId="0" fontId="10" fillId="0" borderId="30" xfId="8" applyFont="1" applyAlignment="1">
      <alignment vertical="center" wrapText="1"/>
    </xf>
    <xf numFmtId="0" fontId="9" fillId="9" borderId="30" xfId="7" applyFont="1" applyFill="1" applyAlignment="1">
      <alignment horizontal="left" vertical="center"/>
    </xf>
    <xf numFmtId="0" fontId="9" fillId="11" borderId="29" xfId="7" applyFont="1" applyFill="1" applyBorder="1" applyAlignment="1">
      <alignment horizontal="left" vertical="center"/>
    </xf>
    <xf numFmtId="0" fontId="5" fillId="38" borderId="55" xfId="0" quotePrefix="1" applyFont="1" applyFill="1" applyBorder="1" applyAlignment="1">
      <alignment horizontal="center" vertical="center" wrapText="1"/>
    </xf>
    <xf numFmtId="0" fontId="56" fillId="0" borderId="47" xfId="0" applyFont="1" applyBorder="1" applyAlignment="1">
      <alignment horizontal="center" vertical="center"/>
    </xf>
    <xf numFmtId="0" fontId="56" fillId="3" borderId="47" xfId="0" applyFont="1" applyFill="1" applyBorder="1" applyAlignment="1">
      <alignment horizontal="center" vertical="center" wrapText="1"/>
    </xf>
    <xf numFmtId="0" fontId="15" fillId="0" borderId="30" xfId="0" applyFont="1" applyBorder="1" applyAlignment="1">
      <alignment horizontal="center"/>
    </xf>
    <xf numFmtId="0" fontId="56" fillId="30" borderId="53" xfId="7" applyFont="1" applyFill="1" applyBorder="1" applyAlignment="1">
      <alignment horizontal="center" vertical="center" wrapText="1"/>
    </xf>
    <xf numFmtId="0" fontId="5" fillId="64" borderId="186" xfId="7" applyFont="1" applyFill="1" applyBorder="1" applyAlignment="1">
      <alignment horizontal="center" vertical="center" wrapText="1"/>
    </xf>
    <xf numFmtId="0" fontId="56" fillId="3" borderId="36" xfId="0" applyFont="1" applyFill="1" applyBorder="1" applyAlignment="1">
      <alignment horizontal="center" vertical="center"/>
    </xf>
    <xf numFmtId="0" fontId="56" fillId="3" borderId="146" xfId="0" applyFont="1" applyFill="1" applyBorder="1" applyAlignment="1">
      <alignment horizontal="center" vertical="center" wrapText="1"/>
    </xf>
    <xf numFmtId="0" fontId="56" fillId="3" borderId="140" xfId="0" applyFont="1" applyFill="1" applyBorder="1" applyAlignment="1">
      <alignment horizontal="center" vertical="center"/>
    </xf>
    <xf numFmtId="0" fontId="3" fillId="22" borderId="187" xfId="0" applyFont="1" applyFill="1" applyBorder="1" applyAlignment="1">
      <alignment horizontal="center" vertical="center" wrapText="1"/>
    </xf>
    <xf numFmtId="0" fontId="49" fillId="36" borderId="36" xfId="0" applyFont="1" applyFill="1" applyBorder="1" applyAlignment="1">
      <alignment vertical="center"/>
    </xf>
    <xf numFmtId="0" fontId="56" fillId="30" borderId="53" xfId="0" applyFont="1" applyFill="1" applyBorder="1" applyAlignment="1">
      <alignment horizontal="center" vertical="center"/>
    </xf>
    <xf numFmtId="0" fontId="80" fillId="75" borderId="30" xfId="0" applyFont="1" applyFill="1" applyBorder="1" applyAlignment="1">
      <alignment horizontal="center"/>
    </xf>
    <xf numFmtId="0" fontId="80" fillId="8" borderId="0" xfId="0" applyFont="1" applyFill="1" applyAlignment="1">
      <alignment horizontal="center"/>
    </xf>
    <xf numFmtId="0" fontId="80" fillId="10" borderId="0" xfId="0" applyFont="1" applyFill="1" applyAlignment="1">
      <alignment horizontal="center"/>
    </xf>
    <xf numFmtId="0" fontId="80" fillId="53" borderId="0" xfId="0" applyFont="1" applyFill="1" applyAlignment="1">
      <alignment horizontal="center"/>
    </xf>
    <xf numFmtId="0" fontId="81" fillId="50" borderId="0" xfId="0" applyFont="1" applyFill="1" applyAlignment="1">
      <alignment horizontal="center"/>
    </xf>
    <xf numFmtId="0" fontId="81" fillId="14" borderId="0" xfId="0" applyFont="1" applyFill="1" applyAlignment="1">
      <alignment horizontal="center"/>
    </xf>
    <xf numFmtId="0" fontId="82" fillId="0" borderId="0" xfId="0" applyFont="1"/>
    <xf numFmtId="0" fontId="15" fillId="0" borderId="4" xfId="0" applyFont="1" applyBorder="1"/>
    <xf numFmtId="0" fontId="15" fillId="0" borderId="0" xfId="0" applyFont="1"/>
    <xf numFmtId="0" fontId="83" fillId="0" borderId="0" xfId="0" applyFont="1"/>
    <xf numFmtId="0" fontId="79" fillId="0" borderId="0" xfId="0" applyFont="1"/>
    <xf numFmtId="0" fontId="6" fillId="0" borderId="30" xfId="0" applyFont="1" applyBorder="1"/>
    <xf numFmtId="49" fontId="6" fillId="0" borderId="0" xfId="0" applyNumberFormat="1" applyFont="1"/>
    <xf numFmtId="0" fontId="6" fillId="0" borderId="30" xfId="0" applyFont="1" applyBorder="1" applyAlignment="1">
      <alignment horizontal="left" vertical="center"/>
    </xf>
    <xf numFmtId="0" fontId="84" fillId="0" borderId="0" xfId="0" applyFont="1" applyAlignment="1">
      <alignment vertical="center"/>
    </xf>
    <xf numFmtId="0" fontId="85" fillId="0" borderId="0" xfId="0" applyFont="1"/>
    <xf numFmtId="0" fontId="6" fillId="0" borderId="0" xfId="0" applyFont="1" applyAlignment="1">
      <alignment horizontal="left"/>
    </xf>
    <xf numFmtId="0" fontId="81" fillId="0" borderId="0" xfId="0" applyFont="1" applyAlignment="1">
      <alignment horizontal="center"/>
    </xf>
    <xf numFmtId="0" fontId="86" fillId="0" borderId="0" xfId="0" applyFont="1"/>
    <xf numFmtId="0" fontId="6" fillId="0" borderId="0" xfId="0" applyFont="1" applyAlignment="1">
      <alignment wrapText="1"/>
    </xf>
    <xf numFmtId="0" fontId="87" fillId="0" borderId="0" xfId="0" applyFont="1"/>
    <xf numFmtId="0" fontId="15" fillId="0" borderId="0" xfId="0" applyFont="1" applyAlignment="1">
      <alignment wrapText="1"/>
    </xf>
    <xf numFmtId="0" fontId="88" fillId="0" borderId="0" xfId="0" applyFont="1"/>
    <xf numFmtId="0" fontId="15" fillId="0" borderId="0" xfId="0" applyFont="1" applyAlignment="1">
      <alignment horizontal="left"/>
    </xf>
    <xf numFmtId="0" fontId="6" fillId="0" borderId="30" xfId="0" applyFont="1" applyBorder="1" applyAlignment="1">
      <alignment horizontal="left"/>
    </xf>
    <xf numFmtId="0" fontId="90" fillId="0" borderId="0" xfId="0" applyFont="1"/>
    <xf numFmtId="0" fontId="82" fillId="0" borderId="0" xfId="0" applyFont="1" applyAlignment="1">
      <alignment horizontal="left"/>
    </xf>
    <xf numFmtId="0" fontId="7" fillId="7" borderId="35" xfId="0" applyFont="1" applyFill="1" applyBorder="1" applyAlignment="1">
      <alignment vertical="center"/>
    </xf>
    <xf numFmtId="0" fontId="8" fillId="41" borderId="35"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41" borderId="49" xfId="0" applyFont="1" applyFill="1" applyBorder="1" applyAlignment="1">
      <alignment horizontal="center" vertical="center"/>
      <extLst>
        <ext xmlns:xfpb="http://schemas.microsoft.com/office/spreadsheetml/2022/featurepropertybag" uri="{C7286773-470A-42A8-94C5-96B5CB345126}">
          <xfpb:xfComplement i="0"/>
        </ext>
      </extLst>
    </xf>
    <xf numFmtId="1" fontId="5" fillId="76" borderId="35" xfId="8" applyNumberFormat="1" applyFont="1" applyFill="1" applyBorder="1" applyAlignment="1">
      <alignment horizontal="center" vertical="center" wrapText="1"/>
    </xf>
    <xf numFmtId="0" fontId="9" fillId="0" borderId="0" xfId="0" applyFont="1" applyAlignment="1">
      <alignment horizontal="left"/>
    </xf>
    <xf numFmtId="0" fontId="5" fillId="24" borderId="36" xfId="7" applyFont="1" applyFill="1" applyBorder="1" applyAlignment="1">
      <alignment horizontal="center" vertical="center" wrapText="1"/>
    </xf>
    <xf numFmtId="0" fontId="5" fillId="24" borderId="53" xfId="7" applyFont="1" applyFill="1" applyBorder="1" applyAlignment="1">
      <alignment horizontal="center" vertical="center" wrapText="1"/>
    </xf>
    <xf numFmtId="0" fontId="7" fillId="7" borderId="34" xfId="0" applyFont="1" applyFill="1" applyBorder="1" applyAlignment="1">
      <alignment vertical="center"/>
    </xf>
    <xf numFmtId="1" fontId="7" fillId="7" borderId="168" xfId="7" applyNumberFormat="1" applyFont="1" applyFill="1" applyBorder="1" applyAlignment="1">
      <alignment horizontal="center" vertical="center"/>
    </xf>
    <xf numFmtId="2" fontId="7" fillId="7" borderId="168" xfId="7" applyNumberFormat="1" applyFont="1" applyFill="1" applyBorder="1" applyAlignment="1">
      <alignment horizontal="center" vertical="center"/>
    </xf>
    <xf numFmtId="0" fontId="3" fillId="46" borderId="135" xfId="0" applyFont="1" applyFill="1" applyBorder="1" applyAlignment="1">
      <alignment horizontal="center" vertical="center" wrapText="1"/>
    </xf>
    <xf numFmtId="0" fontId="3" fillId="23" borderId="36" xfId="3" applyFont="1" applyFill="1" applyBorder="1" applyAlignment="1">
      <alignment horizontal="center" vertical="center"/>
    </xf>
    <xf numFmtId="0" fontId="14" fillId="21" borderId="46" xfId="0" applyFont="1" applyFill="1" applyBorder="1" applyAlignment="1">
      <alignment horizontal="center" vertical="center" wrapText="1"/>
    </xf>
    <xf numFmtId="0" fontId="14" fillId="20" borderId="163" xfId="0" applyFont="1" applyFill="1" applyBorder="1" applyAlignment="1">
      <alignment horizontal="center" vertical="center" wrapText="1"/>
    </xf>
    <xf numFmtId="165" fontId="3" fillId="42" borderId="189" xfId="0" applyNumberFormat="1" applyFont="1" applyFill="1" applyBorder="1" applyAlignment="1">
      <alignment horizontal="center" vertical="center"/>
    </xf>
    <xf numFmtId="0" fontId="9" fillId="11" borderId="24" xfId="7" applyFont="1" applyFill="1" applyBorder="1" applyAlignment="1">
      <alignment horizontal="center" vertical="center"/>
    </xf>
    <xf numFmtId="0" fontId="9" fillId="0" borderId="30" xfId="0" applyFont="1" applyBorder="1" applyAlignment="1">
      <alignment wrapText="1"/>
    </xf>
    <xf numFmtId="0" fontId="9" fillId="3" borderId="30" xfId="0" applyFont="1" applyFill="1" applyBorder="1" applyAlignment="1">
      <alignment vertical="top" wrapText="1"/>
    </xf>
    <xf numFmtId="0" fontId="4" fillId="3" borderId="63" xfId="0" applyFont="1" applyFill="1" applyBorder="1" applyAlignment="1">
      <alignment vertical="center" wrapText="1"/>
    </xf>
    <xf numFmtId="0" fontId="56" fillId="0" borderId="36" xfId="3" applyFont="1" applyBorder="1" applyAlignment="1">
      <alignment horizontal="center" vertical="center"/>
    </xf>
    <xf numFmtId="0" fontId="56" fillId="30" borderId="36" xfId="3" applyFont="1" applyFill="1" applyBorder="1" applyAlignment="1">
      <alignment horizontal="center" vertical="center"/>
    </xf>
    <xf numFmtId="0" fontId="56" fillId="30" borderId="38" xfId="3" applyFont="1" applyFill="1" applyBorder="1" applyAlignment="1">
      <alignment horizontal="center" vertical="center"/>
    </xf>
    <xf numFmtId="0" fontId="3" fillId="33" borderId="36" xfId="3" applyFont="1" applyFill="1" applyBorder="1" applyAlignment="1">
      <alignment horizontal="center" vertical="center" wrapText="1"/>
    </xf>
    <xf numFmtId="0" fontId="16" fillId="0" borderId="0" xfId="0" applyFont="1"/>
    <xf numFmtId="0" fontId="4" fillId="0" borderId="0" xfId="0" applyFont="1"/>
    <xf numFmtId="0" fontId="3" fillId="31" borderId="67" xfId="0" applyFont="1" applyFill="1" applyBorder="1" applyAlignment="1">
      <alignment horizontal="center" vertical="center"/>
    </xf>
    <xf numFmtId="0" fontId="8" fillId="39" borderId="50" xfId="0" applyFont="1" applyFill="1" applyBorder="1" applyAlignment="1">
      <alignment horizontal="center" vertical="center"/>
    </xf>
    <xf numFmtId="0" fontId="8" fillId="52" borderId="53" xfId="0" applyFont="1" applyFill="1" applyBorder="1" applyAlignment="1">
      <alignment horizontal="center" vertical="center"/>
    </xf>
    <xf numFmtId="2" fontId="7" fillId="7" borderId="172" xfId="7" applyNumberFormat="1" applyFont="1" applyFill="1" applyBorder="1" applyAlignment="1">
      <alignment horizontal="center" vertical="center"/>
    </xf>
    <xf numFmtId="1" fontId="7" fillId="7" borderId="172" xfId="7" applyNumberFormat="1" applyFont="1" applyFill="1" applyBorder="1" applyAlignment="1">
      <alignment horizontal="center" vertical="center"/>
    </xf>
    <xf numFmtId="2" fontId="3" fillId="33" borderId="36" xfId="0" applyNumberFormat="1" applyFont="1" applyFill="1" applyBorder="1" applyAlignment="1">
      <alignment horizontal="center" vertical="center" wrapText="1"/>
    </xf>
    <xf numFmtId="0" fontId="9" fillId="9" borderId="80" xfId="0" applyFont="1" applyFill="1" applyBorder="1"/>
    <xf numFmtId="0" fontId="9" fillId="0" borderId="30" xfId="3" applyFont="1" applyAlignment="1">
      <alignment horizontal="center" vertical="center"/>
    </xf>
    <xf numFmtId="0" fontId="3" fillId="42" borderId="71" xfId="3" applyFont="1" applyFill="1" applyBorder="1" applyAlignment="1">
      <alignment horizontal="center" vertical="center"/>
    </xf>
    <xf numFmtId="0" fontId="9" fillId="9" borderId="73" xfId="3" applyFont="1" applyFill="1" applyBorder="1"/>
    <xf numFmtId="0" fontId="3" fillId="50" borderId="71" xfId="3" applyFont="1" applyFill="1" applyBorder="1" applyAlignment="1">
      <alignment horizontal="center" vertical="center"/>
    </xf>
    <xf numFmtId="0" fontId="50" fillId="39" borderId="102" xfId="0" applyFont="1" applyFill="1" applyBorder="1" applyAlignment="1">
      <alignment horizontal="center" vertical="center"/>
    </xf>
    <xf numFmtId="0" fontId="9" fillId="25" borderId="31" xfId="3" applyFont="1" applyFill="1" applyBorder="1" applyAlignment="1">
      <alignment horizontal="center" vertical="center"/>
    </xf>
    <xf numFmtId="0" fontId="4" fillId="9" borderId="78" xfId="3" applyFont="1" applyFill="1" applyBorder="1"/>
    <xf numFmtId="0" fontId="9" fillId="3" borderId="73" xfId="3" applyFont="1" applyFill="1" applyBorder="1" applyAlignment="1">
      <alignment horizontal="center" vertical="center"/>
    </xf>
    <xf numFmtId="0" fontId="9" fillId="3" borderId="73" xfId="3" applyFont="1" applyFill="1" applyBorder="1" applyAlignment="1">
      <alignment vertical="center"/>
    </xf>
    <xf numFmtId="0" fontId="9" fillId="3" borderId="73" xfId="3" applyFont="1" applyFill="1" applyBorder="1" applyAlignment="1">
      <alignment vertical="center" wrapText="1"/>
    </xf>
    <xf numFmtId="0" fontId="9" fillId="3" borderId="79" xfId="3" applyFont="1" applyFill="1" applyBorder="1" applyAlignment="1">
      <alignment vertical="center" wrapText="1"/>
    </xf>
    <xf numFmtId="0" fontId="9" fillId="3" borderId="30" xfId="3" applyFont="1" applyFill="1" applyAlignment="1">
      <alignment vertical="center"/>
    </xf>
    <xf numFmtId="0" fontId="4" fillId="9" borderId="80" xfId="3" applyFont="1" applyFill="1" applyBorder="1"/>
    <xf numFmtId="0" fontId="12" fillId="6" borderId="30" xfId="3" applyFont="1" applyFill="1" applyAlignment="1">
      <alignment horizontal="center" vertical="center" wrapText="1"/>
    </xf>
    <xf numFmtId="0" fontId="4" fillId="16" borderId="63" xfId="3" applyFont="1" applyFill="1" applyBorder="1"/>
    <xf numFmtId="0" fontId="16" fillId="9" borderId="30" xfId="3" applyFont="1" applyFill="1" applyAlignment="1">
      <alignment horizontal="center" vertical="center"/>
    </xf>
    <xf numFmtId="0" fontId="10" fillId="9" borderId="30" xfId="3" applyFont="1" applyFill="1" applyAlignment="1">
      <alignment vertical="center"/>
    </xf>
    <xf numFmtId="0" fontId="10" fillId="3" borderId="30" xfId="3" applyFont="1" applyFill="1" applyAlignment="1">
      <alignment vertical="center"/>
    </xf>
    <xf numFmtId="0" fontId="10" fillId="3" borderId="30" xfId="3" applyFont="1" applyFill="1" applyAlignment="1">
      <alignment vertical="center" wrapText="1"/>
    </xf>
    <xf numFmtId="0" fontId="10" fillId="15" borderId="63" xfId="3" applyFont="1" applyFill="1" applyBorder="1" applyAlignment="1">
      <alignment vertical="center" wrapText="1"/>
    </xf>
    <xf numFmtId="165" fontId="3" fillId="31" borderId="67" xfId="3" applyNumberFormat="1" applyFont="1" applyFill="1" applyBorder="1" applyAlignment="1">
      <alignment horizontal="center" vertical="center"/>
    </xf>
    <xf numFmtId="0" fontId="3" fillId="31" borderId="57" xfId="3" applyFont="1" applyFill="1" applyBorder="1" applyAlignment="1">
      <alignment horizontal="center" vertical="center" wrapText="1"/>
    </xf>
    <xf numFmtId="0" fontId="3" fillId="31" borderId="58" xfId="3" applyFont="1" applyFill="1" applyBorder="1" applyAlignment="1">
      <alignment horizontal="center" vertical="center" wrapText="1"/>
    </xf>
    <xf numFmtId="0" fontId="14" fillId="27" borderId="63" xfId="3" applyFont="1" applyFill="1" applyBorder="1" applyAlignment="1">
      <alignment horizontal="center" vertical="center" wrapText="1"/>
    </xf>
    <xf numFmtId="165" fontId="3" fillId="31" borderId="90" xfId="3" applyNumberFormat="1" applyFont="1" applyFill="1" applyBorder="1" applyAlignment="1">
      <alignment horizontal="center" vertical="center"/>
    </xf>
    <xf numFmtId="0" fontId="7" fillId="7" borderId="36" xfId="3" applyFont="1" applyFill="1" applyBorder="1" applyAlignment="1">
      <alignment horizontal="center" vertical="center"/>
    </xf>
    <xf numFmtId="0" fontId="7" fillId="7" borderId="38" xfId="3" applyFont="1" applyFill="1" applyBorder="1" applyAlignment="1">
      <alignment horizontal="center" vertical="center"/>
    </xf>
    <xf numFmtId="0" fontId="55" fillId="0" borderId="53" xfId="3" applyFont="1" applyBorder="1" applyAlignment="1">
      <alignment horizontal="center" vertical="center"/>
    </xf>
    <xf numFmtId="0" fontId="6" fillId="39" borderId="50" xfId="3" applyFont="1" applyFill="1" applyBorder="1" applyAlignment="1">
      <alignment horizontal="center" vertical="center"/>
    </xf>
    <xf numFmtId="0" fontId="8" fillId="16" borderId="63" xfId="3" applyFont="1" applyFill="1" applyBorder="1" applyAlignment="1">
      <alignment horizontal="center" vertical="center"/>
    </xf>
    <xf numFmtId="0" fontId="8" fillId="41" borderId="36" xfId="3" applyFont="1" applyFill="1" applyBorder="1" applyAlignment="1">
      <alignment horizontal="center" vertical="center"/>
      <extLst>
        <ext xmlns:xfpb="http://schemas.microsoft.com/office/spreadsheetml/2022/featurepropertybag" uri="{C7286773-470A-42A8-94C5-96B5CB345126}">
          <xfpb:xfComplement i="0"/>
        </ext>
      </extLst>
    </xf>
    <xf numFmtId="0" fontId="6" fillId="39" borderId="38" xfId="3" applyFont="1" applyFill="1" applyBorder="1" applyAlignment="1">
      <alignment horizontal="center" vertical="center"/>
    </xf>
    <xf numFmtId="0" fontId="3" fillId="46" borderId="36" xfId="3" applyFont="1" applyFill="1" applyBorder="1" applyAlignment="1">
      <alignment horizontal="center" vertical="center" wrapText="1"/>
    </xf>
    <xf numFmtId="0" fontId="4" fillId="9" borderId="81" xfId="3" applyFont="1" applyFill="1" applyBorder="1"/>
    <xf numFmtId="0" fontId="3" fillId="28" borderId="65" xfId="3" applyFont="1" applyFill="1" applyBorder="1" applyAlignment="1">
      <alignment horizontal="center" vertical="center"/>
    </xf>
    <xf numFmtId="0" fontId="9" fillId="3" borderId="65" xfId="3" applyFont="1" applyFill="1" applyBorder="1" applyAlignment="1">
      <alignment vertical="center" wrapText="1"/>
    </xf>
    <xf numFmtId="0" fontId="4" fillId="9" borderId="65" xfId="3" applyFont="1" applyFill="1" applyBorder="1"/>
    <xf numFmtId="0" fontId="3" fillId="9" borderId="65" xfId="3" applyFont="1" applyFill="1" applyBorder="1" applyAlignment="1">
      <alignment horizontal="center" vertical="center" wrapText="1"/>
    </xf>
    <xf numFmtId="0" fontId="3" fillId="16" borderId="60" xfId="3" applyFont="1" applyFill="1" applyBorder="1" applyAlignment="1">
      <alignment horizontal="center" vertical="center" wrapText="1"/>
    </xf>
    <xf numFmtId="0" fontId="9" fillId="9" borderId="30" xfId="3" applyFont="1" applyFill="1" applyAlignment="1">
      <alignment vertical="center" wrapText="1"/>
    </xf>
    <xf numFmtId="0" fontId="26" fillId="0" borderId="30" xfId="3" applyFont="1" applyAlignment="1">
      <alignment horizontal="center"/>
    </xf>
    <xf numFmtId="0" fontId="25" fillId="0" borderId="30" xfId="3" applyFont="1"/>
    <xf numFmtId="0" fontId="25" fillId="0" borderId="30" xfId="3" applyFont="1" applyAlignment="1">
      <alignment horizontal="center"/>
    </xf>
    <xf numFmtId="0" fontId="9" fillId="0" borderId="30" xfId="3" applyFont="1" applyAlignment="1">
      <alignment horizontal="center"/>
    </xf>
    <xf numFmtId="0" fontId="56" fillId="0" borderId="36" xfId="3" applyFont="1" applyBorder="1" applyAlignment="1">
      <alignment horizontal="center" vertical="center" wrapText="1"/>
    </xf>
    <xf numFmtId="0" fontId="56" fillId="0" borderId="53" xfId="3" applyFont="1" applyBorder="1" applyAlignment="1">
      <alignment horizontal="center" vertical="center" wrapText="1"/>
    </xf>
    <xf numFmtId="0" fontId="56" fillId="0" borderId="53" xfId="3" applyFont="1" applyBorder="1" applyAlignment="1">
      <alignment horizontal="center" vertical="center"/>
    </xf>
    <xf numFmtId="0" fontId="56" fillId="30" borderId="50" xfId="3" applyFont="1" applyFill="1" applyBorder="1" applyAlignment="1">
      <alignment horizontal="center" vertical="center"/>
    </xf>
    <xf numFmtId="0" fontId="9" fillId="26" borderId="73" xfId="3" applyFont="1" applyFill="1" applyBorder="1" applyAlignment="1">
      <alignment wrapText="1"/>
    </xf>
    <xf numFmtId="0" fontId="9" fillId="9" borderId="73" xfId="3" applyFont="1" applyFill="1" applyBorder="1" applyAlignment="1">
      <alignment wrapText="1"/>
    </xf>
    <xf numFmtId="0" fontId="3" fillId="41" borderId="38" xfId="3" applyFont="1" applyFill="1" applyBorder="1" applyAlignment="1" applyProtection="1">
      <alignment horizontal="center" vertical="center" wrapText="1"/>
      <protection locked="0"/>
    </xf>
    <xf numFmtId="0" fontId="17" fillId="9" borderId="30" xfId="3" applyFont="1" applyFill="1" applyAlignment="1" applyProtection="1">
      <alignment horizontal="center" vertical="center" wrapText="1"/>
      <protection locked="0"/>
    </xf>
    <xf numFmtId="0" fontId="55" fillId="70" borderId="38" xfId="3" applyFont="1" applyFill="1" applyBorder="1" applyAlignment="1" applyProtection="1">
      <alignment horizontal="center" vertical="center" wrapText="1"/>
      <protection locked="0"/>
    </xf>
    <xf numFmtId="0" fontId="55" fillId="70" borderId="50" xfId="3" applyFont="1" applyFill="1" applyBorder="1" applyAlignment="1" applyProtection="1">
      <alignment horizontal="center" vertical="center" wrapText="1"/>
      <protection locked="0"/>
    </xf>
    <xf numFmtId="2" fontId="15" fillId="23" borderId="50" xfId="3" applyNumberFormat="1" applyFont="1" applyFill="1" applyBorder="1" applyAlignment="1">
      <alignment horizontal="center" vertical="center" wrapText="1"/>
    </xf>
    <xf numFmtId="2" fontId="3" fillId="23" borderId="149" xfId="3" applyNumberFormat="1" applyFont="1" applyFill="1" applyBorder="1" applyAlignment="1">
      <alignment horizontal="center" vertical="center" wrapText="1"/>
    </xf>
    <xf numFmtId="0" fontId="3" fillId="41" borderId="124" xfId="3" applyFont="1" applyFill="1" applyBorder="1" applyAlignment="1" applyProtection="1">
      <alignment horizontal="center" vertical="center" wrapText="1"/>
      <protection locked="0"/>
    </xf>
    <xf numFmtId="0" fontId="3" fillId="23" borderId="38" xfId="3" applyFont="1" applyFill="1" applyBorder="1" applyAlignment="1">
      <alignment horizontal="center" vertical="center" wrapText="1"/>
    </xf>
    <xf numFmtId="0" fontId="3" fillId="9" borderId="30" xfId="3" applyFont="1" applyFill="1" applyAlignment="1">
      <alignment wrapText="1"/>
    </xf>
    <xf numFmtId="0" fontId="3" fillId="23" borderId="149" xfId="3" applyFont="1" applyFill="1" applyBorder="1" applyAlignment="1">
      <alignment horizontal="center" vertical="center" wrapText="1"/>
    </xf>
    <xf numFmtId="0" fontId="9" fillId="9" borderId="30" xfId="3" applyFont="1" applyFill="1" applyAlignment="1">
      <alignment wrapText="1"/>
    </xf>
    <xf numFmtId="0" fontId="9" fillId="10" borderId="72" xfId="3" applyFont="1" applyFill="1" applyBorder="1" applyAlignment="1">
      <alignment wrapText="1"/>
    </xf>
    <xf numFmtId="0" fontId="8" fillId="41" borderId="43" xfId="0" applyFont="1" applyFill="1" applyBorder="1" applyAlignment="1">
      <alignment horizontal="center" vertical="center"/>
      <extLst>
        <ext xmlns:xfpb="http://schemas.microsoft.com/office/spreadsheetml/2022/featurepropertybag" uri="{C7286773-470A-42A8-94C5-96B5CB345126}">
          <xfpb:xfComplement i="0"/>
        </ext>
      </extLst>
    </xf>
    <xf numFmtId="0" fontId="3" fillId="39" borderId="36" xfId="0" quotePrefix="1" applyFont="1" applyFill="1" applyBorder="1" applyAlignment="1">
      <alignment horizontal="center" vertical="center"/>
    </xf>
    <xf numFmtId="0" fontId="8" fillId="58" borderId="43" xfId="0" applyFont="1" applyFill="1" applyBorder="1" applyAlignment="1">
      <alignment horizontal="center" vertical="center"/>
    </xf>
    <xf numFmtId="0" fontId="49" fillId="50" borderId="36" xfId="0" applyFont="1" applyFill="1" applyBorder="1" applyAlignment="1">
      <alignment horizontal="center" vertical="center"/>
    </xf>
    <xf numFmtId="9" fontId="49" fillId="23" borderId="36" xfId="9" applyFont="1" applyFill="1" applyBorder="1" applyAlignment="1">
      <alignment horizontal="center" vertical="center"/>
    </xf>
    <xf numFmtId="165" fontId="46" fillId="5" borderId="91" xfId="0" applyNumberFormat="1" applyFont="1" applyFill="1" applyBorder="1" applyAlignment="1">
      <alignment horizontal="center" vertical="center"/>
    </xf>
    <xf numFmtId="0" fontId="3" fillId="39" borderId="161" xfId="0" quotePrefix="1" applyFont="1" applyFill="1" applyBorder="1" applyAlignment="1">
      <alignment horizontal="center" vertical="center"/>
    </xf>
    <xf numFmtId="0" fontId="3" fillId="58" borderId="124" xfId="3" applyFont="1" applyFill="1" applyBorder="1" applyAlignment="1">
      <alignment horizontal="center" vertical="center" wrapText="1"/>
    </xf>
    <xf numFmtId="0" fontId="3" fillId="80" borderId="43" xfId="0" applyFont="1" applyFill="1" applyBorder="1" applyAlignment="1">
      <alignment horizontal="center" vertical="center" wrapText="1"/>
    </xf>
    <xf numFmtId="0" fontId="5" fillId="45" borderId="34" xfId="8" applyFont="1" applyFill="1" applyBorder="1" applyAlignment="1">
      <alignment horizontal="center" vertical="center" wrapText="1"/>
    </xf>
    <xf numFmtId="0" fontId="5" fillId="45" borderId="48" xfId="8" applyFont="1" applyFill="1" applyBorder="1" applyAlignment="1">
      <alignment horizontal="center" vertical="center" wrapText="1"/>
    </xf>
    <xf numFmtId="0" fontId="3" fillId="79" borderId="194" xfId="0" applyFont="1" applyFill="1" applyBorder="1" applyAlignment="1">
      <alignment horizontal="center" vertical="center" wrapText="1"/>
    </xf>
    <xf numFmtId="0" fontId="5" fillId="45" borderId="195" xfId="8" applyFont="1" applyFill="1" applyBorder="1" applyAlignment="1">
      <alignment horizontal="center" vertical="center" wrapText="1"/>
    </xf>
    <xf numFmtId="0" fontId="5" fillId="45" borderId="197" xfId="8" applyFont="1" applyFill="1" applyBorder="1" applyAlignment="1">
      <alignment horizontal="center" vertical="center" wrapText="1"/>
    </xf>
    <xf numFmtId="1" fontId="5" fillId="24" borderId="198" xfId="8" applyNumberFormat="1" applyFont="1" applyFill="1" applyBorder="1" applyAlignment="1">
      <alignment horizontal="center" vertical="center" wrapText="1"/>
    </xf>
    <xf numFmtId="0" fontId="3" fillId="79" borderId="199" xfId="0" applyFont="1" applyFill="1" applyBorder="1" applyAlignment="1">
      <alignment horizontal="center" vertical="center" wrapText="1"/>
    </xf>
    <xf numFmtId="0" fontId="3" fillId="79" borderId="41" xfId="0" applyFont="1" applyFill="1" applyBorder="1" applyAlignment="1">
      <alignment horizontal="center" vertical="center" wrapText="1"/>
    </xf>
    <xf numFmtId="0" fontId="5" fillId="45" borderId="200" xfId="8" applyFont="1" applyFill="1" applyBorder="1" applyAlignment="1">
      <alignment horizontal="center" vertical="center" wrapText="1"/>
    </xf>
    <xf numFmtId="0" fontId="5" fillId="45" borderId="201" xfId="8" applyFont="1" applyFill="1" applyBorder="1" applyAlignment="1">
      <alignment horizontal="center" vertical="center" wrapText="1"/>
    </xf>
    <xf numFmtId="0" fontId="5" fillId="45" borderId="196" xfId="8" applyFont="1" applyFill="1" applyBorder="1" applyAlignment="1">
      <alignment horizontal="center" vertical="center" wrapText="1"/>
    </xf>
    <xf numFmtId="0" fontId="5" fillId="82" borderId="35" xfId="8" applyFont="1" applyFill="1" applyBorder="1" applyAlignment="1">
      <alignment horizontal="center" vertical="center" wrapText="1"/>
    </xf>
    <xf numFmtId="0" fontId="5" fillId="45" borderId="43" xfId="8" applyFont="1" applyFill="1" applyBorder="1" applyAlignment="1">
      <alignment horizontal="center" vertical="center" wrapText="1"/>
    </xf>
    <xf numFmtId="0" fontId="5" fillId="82" borderId="200" xfId="8" applyFont="1" applyFill="1" applyBorder="1" applyAlignment="1">
      <alignment horizontal="center" vertical="center" wrapText="1"/>
    </xf>
    <xf numFmtId="0" fontId="5" fillId="82" borderId="195" xfId="8" applyFont="1" applyFill="1" applyBorder="1" applyAlignment="1">
      <alignment horizontal="center" vertical="center" wrapText="1"/>
    </xf>
    <xf numFmtId="0" fontId="5" fillId="82" borderId="201" xfId="8" applyFont="1" applyFill="1" applyBorder="1" applyAlignment="1">
      <alignment horizontal="center" vertical="center" wrapText="1"/>
    </xf>
    <xf numFmtId="0" fontId="5" fillId="82" borderId="198" xfId="8" applyFont="1" applyFill="1" applyBorder="1" applyAlignment="1">
      <alignment horizontal="center" vertical="center" wrapText="1"/>
    </xf>
    <xf numFmtId="1" fontId="5" fillId="76" borderId="198" xfId="8" applyNumberFormat="1" applyFont="1" applyFill="1" applyBorder="1" applyAlignment="1">
      <alignment horizontal="center" vertical="center" wrapText="1"/>
    </xf>
    <xf numFmtId="0" fontId="5" fillId="82" borderId="197" xfId="8" applyFont="1" applyFill="1" applyBorder="1" applyAlignment="1">
      <alignment horizontal="center" vertical="center" wrapText="1"/>
    </xf>
    <xf numFmtId="0" fontId="3" fillId="0" borderId="0" xfId="0" applyFont="1" applyAlignment="1">
      <alignment vertical="center"/>
    </xf>
    <xf numFmtId="0" fontId="3" fillId="80" borderId="206" xfId="0" applyFont="1" applyFill="1" applyBorder="1" applyAlignment="1">
      <alignment horizontal="center" vertical="center" wrapText="1"/>
    </xf>
    <xf numFmtId="0" fontId="3" fillId="80" borderId="45" xfId="0" applyFont="1" applyFill="1" applyBorder="1" applyAlignment="1">
      <alignment horizontal="center" vertical="center" wrapText="1"/>
    </xf>
    <xf numFmtId="0" fontId="3" fillId="79" borderId="207" xfId="0" applyFont="1" applyFill="1" applyBorder="1" applyAlignment="1">
      <alignment horizontal="center" vertical="center" wrapText="1"/>
    </xf>
    <xf numFmtId="0" fontId="3" fillId="9" borderId="30" xfId="7" applyFont="1" applyFill="1" applyAlignment="1">
      <alignment horizontal="center" vertical="center"/>
    </xf>
    <xf numFmtId="0" fontId="3" fillId="9" borderId="30" xfId="7" applyFont="1" applyFill="1" applyAlignment="1">
      <alignment vertical="center"/>
    </xf>
    <xf numFmtId="0" fontId="9" fillId="9" borderId="30" xfId="7" applyFont="1" applyFill="1" applyAlignment="1">
      <alignment vertical="center"/>
    </xf>
    <xf numFmtId="0" fontId="3" fillId="9" borderId="30" xfId="7" applyFont="1" applyFill="1" applyAlignment="1">
      <alignment vertical="center" wrapText="1"/>
    </xf>
    <xf numFmtId="0" fontId="16" fillId="9" borderId="30" xfId="7" applyFont="1" applyFill="1" applyAlignment="1">
      <alignment horizontal="center" vertical="center"/>
    </xf>
    <xf numFmtId="0" fontId="65" fillId="9" borderId="30" xfId="3" applyFont="1" applyFill="1"/>
    <xf numFmtId="0" fontId="16" fillId="9" borderId="30" xfId="7" applyFont="1" applyFill="1" applyAlignment="1">
      <alignment vertical="center"/>
    </xf>
    <xf numFmtId="0" fontId="16" fillId="9" borderId="30" xfId="7" applyFont="1" applyFill="1" applyAlignment="1">
      <alignment vertical="center" wrapText="1"/>
    </xf>
    <xf numFmtId="0" fontId="9" fillId="9" borderId="30" xfId="7" applyFont="1" applyFill="1"/>
    <xf numFmtId="0" fontId="56" fillId="30" borderId="53" xfId="3" applyFont="1" applyFill="1" applyBorder="1" applyAlignment="1">
      <alignment horizontal="center" vertical="center"/>
    </xf>
    <xf numFmtId="0" fontId="8" fillId="58" borderId="47" xfId="0" applyFont="1" applyFill="1" applyBorder="1" applyAlignment="1">
      <alignment horizontal="center" vertical="center"/>
    </xf>
    <xf numFmtId="9" fontId="49" fillId="23" borderId="171" xfId="9" applyFont="1" applyFill="1" applyBorder="1" applyAlignment="1">
      <alignment horizontal="center" vertical="center"/>
    </xf>
    <xf numFmtId="0" fontId="3" fillId="42" borderId="208" xfId="0" applyFont="1" applyFill="1" applyBorder="1" applyAlignment="1">
      <alignment horizontal="center" vertical="center"/>
    </xf>
    <xf numFmtId="0" fontId="31" fillId="14" borderId="145" xfId="0" applyFont="1" applyFill="1" applyBorder="1" applyAlignment="1">
      <alignment horizontal="center" vertical="center" wrapText="1"/>
    </xf>
    <xf numFmtId="0" fontId="3" fillId="14" borderId="138" xfId="0" applyFont="1" applyFill="1" applyBorder="1" applyAlignment="1">
      <alignment horizontal="center" vertical="center" wrapText="1"/>
    </xf>
    <xf numFmtId="0" fontId="3" fillId="14" borderId="209" xfId="0" applyFont="1" applyFill="1" applyBorder="1" applyAlignment="1">
      <alignment horizontal="center" vertical="center" wrapText="1"/>
    </xf>
    <xf numFmtId="0" fontId="3" fillId="42" borderId="23" xfId="0" applyFont="1" applyFill="1" applyBorder="1" applyAlignment="1">
      <alignment horizontal="center" vertical="center"/>
    </xf>
    <xf numFmtId="0" fontId="9" fillId="39" borderId="99" xfId="0" applyFont="1" applyFill="1" applyBorder="1" applyAlignment="1">
      <alignment horizontal="center" vertical="center"/>
    </xf>
    <xf numFmtId="0" fontId="3" fillId="42" borderId="210" xfId="0" applyFont="1" applyFill="1" applyBorder="1" applyAlignment="1">
      <alignment horizontal="center" vertical="center"/>
    </xf>
    <xf numFmtId="0" fontId="9" fillId="39" borderId="211" xfId="0" applyFont="1" applyFill="1" applyBorder="1" applyAlignment="1">
      <alignment horizontal="left" vertical="center" wrapText="1"/>
    </xf>
    <xf numFmtId="0" fontId="9" fillId="50" borderId="212" xfId="0" applyFont="1" applyFill="1" applyBorder="1" applyAlignment="1">
      <alignment horizontal="center" vertical="center"/>
    </xf>
    <xf numFmtId="0" fontId="3" fillId="39" borderId="185" xfId="0" applyFont="1" applyFill="1" applyBorder="1" applyAlignment="1">
      <alignment horizontal="center" vertical="center" wrapText="1"/>
    </xf>
    <xf numFmtId="0" fontId="3" fillId="42" borderId="22" xfId="0" applyFont="1" applyFill="1" applyBorder="1" applyAlignment="1">
      <alignment horizontal="center" vertical="center"/>
    </xf>
    <xf numFmtId="0" fontId="31" fillId="39" borderId="145" xfId="0" applyFont="1" applyFill="1" applyBorder="1" applyAlignment="1">
      <alignment horizontal="center" vertical="center" wrapText="1"/>
    </xf>
    <xf numFmtId="0" fontId="3" fillId="38" borderId="5" xfId="0" applyFont="1" applyFill="1" applyBorder="1" applyAlignment="1">
      <alignment horizontal="center" vertical="center" wrapText="1"/>
    </xf>
    <xf numFmtId="0" fontId="3" fillId="39" borderId="138" xfId="0" applyFont="1" applyFill="1" applyBorder="1" applyAlignment="1">
      <alignment horizontal="center" vertical="center" wrapText="1"/>
    </xf>
    <xf numFmtId="0" fontId="3" fillId="39" borderId="209" xfId="0" applyFont="1" applyFill="1" applyBorder="1" applyAlignment="1">
      <alignment horizontal="center" vertical="center" wrapText="1"/>
    </xf>
    <xf numFmtId="0" fontId="9" fillId="39" borderId="213" xfId="0" applyFont="1" applyFill="1" applyBorder="1" applyAlignment="1">
      <alignment horizontal="center" vertical="center"/>
    </xf>
    <xf numFmtId="0" fontId="3" fillId="42" borderId="178" xfId="0" applyFont="1" applyFill="1" applyBorder="1" applyAlignment="1">
      <alignment horizontal="center" vertical="center"/>
    </xf>
    <xf numFmtId="0" fontId="8" fillId="41" borderId="215"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39" borderId="33" xfId="0" applyFont="1" applyFill="1" applyBorder="1" applyAlignment="1">
      <alignment horizontal="center" vertical="center"/>
    </xf>
    <xf numFmtId="0" fontId="13" fillId="20" borderId="145" xfId="0" applyFont="1" applyFill="1" applyBorder="1" applyAlignment="1">
      <alignment horizontal="center" vertical="center" wrapText="1"/>
    </xf>
    <xf numFmtId="0" fontId="14" fillId="21" borderId="5" xfId="0" applyFont="1" applyFill="1" applyBorder="1" applyAlignment="1">
      <alignment horizontal="center" vertical="center" wrapText="1"/>
    </xf>
    <xf numFmtId="0" fontId="14" fillId="20" borderId="138" xfId="0" applyFont="1" applyFill="1" applyBorder="1" applyAlignment="1">
      <alignment horizontal="center" vertical="center" wrapText="1"/>
    </xf>
    <xf numFmtId="0" fontId="14" fillId="20" borderId="209" xfId="0" applyFont="1" applyFill="1" applyBorder="1" applyAlignment="1">
      <alignment horizontal="center" vertical="center" wrapText="1"/>
    </xf>
    <xf numFmtId="0" fontId="3" fillId="42" borderId="210" xfId="0" applyFont="1" applyFill="1" applyBorder="1" applyAlignment="1">
      <alignment horizontal="center"/>
    </xf>
    <xf numFmtId="0" fontId="9" fillId="39" borderId="216" xfId="0" applyFont="1" applyFill="1" applyBorder="1" applyAlignment="1">
      <alignment horizontal="left" wrapText="1"/>
    </xf>
    <xf numFmtId="0" fontId="9" fillId="39" borderId="212" xfId="0" applyFont="1" applyFill="1" applyBorder="1" applyAlignment="1">
      <alignment horizontal="center" vertical="center"/>
    </xf>
    <xf numFmtId="0" fontId="13" fillId="10" borderId="145" xfId="0" applyFont="1" applyFill="1" applyBorder="1" applyAlignment="1">
      <alignment horizontal="center" vertical="center" wrapText="1"/>
    </xf>
    <xf numFmtId="0" fontId="14" fillId="19" borderId="5" xfId="0" applyFont="1" applyFill="1" applyBorder="1" applyAlignment="1">
      <alignment horizontal="center" vertical="center" wrapText="1"/>
    </xf>
    <xf numFmtId="0" fontId="14" fillId="10" borderId="138" xfId="0" applyFont="1" applyFill="1" applyBorder="1" applyAlignment="1">
      <alignment horizontal="center" vertical="center" wrapText="1"/>
    </xf>
    <xf numFmtId="0" fontId="14" fillId="10" borderId="209" xfId="0" applyFont="1" applyFill="1" applyBorder="1" applyAlignment="1">
      <alignment horizontal="center" vertical="center" wrapText="1"/>
    </xf>
    <xf numFmtId="0" fontId="9" fillId="39" borderId="216" xfId="0" applyFont="1" applyFill="1" applyBorder="1" applyAlignment="1">
      <alignment horizontal="left" vertical="center" wrapText="1"/>
    </xf>
    <xf numFmtId="0" fontId="13" fillId="8" borderId="14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8" borderId="138" xfId="0" applyFont="1" applyFill="1" applyBorder="1" applyAlignment="1">
      <alignment horizontal="center" vertical="center" wrapText="1"/>
    </xf>
    <xf numFmtId="0" fontId="14" fillId="8" borderId="209" xfId="0" applyFont="1" applyFill="1" applyBorder="1" applyAlignment="1">
      <alignment horizontal="center" vertical="center" wrapText="1"/>
    </xf>
    <xf numFmtId="0" fontId="13" fillId="17" borderId="145" xfId="0" applyFont="1" applyFill="1" applyBorder="1" applyAlignment="1">
      <alignment horizontal="center" vertical="center" wrapText="1"/>
    </xf>
    <xf numFmtId="0" fontId="14" fillId="18" borderId="5" xfId="0" applyFont="1" applyFill="1" applyBorder="1" applyAlignment="1">
      <alignment horizontal="center" vertical="center" wrapText="1"/>
    </xf>
    <xf numFmtId="0" fontId="14" fillId="17" borderId="138" xfId="0" applyFont="1" applyFill="1" applyBorder="1" applyAlignment="1">
      <alignment horizontal="center" vertical="center" wrapText="1"/>
    </xf>
    <xf numFmtId="0" fontId="14" fillId="17" borderId="209" xfId="0" applyFont="1" applyFill="1" applyBorder="1" applyAlignment="1">
      <alignment horizontal="center" vertical="center" wrapText="1"/>
    </xf>
    <xf numFmtId="0" fontId="13" fillId="17" borderId="217" xfId="0" applyFont="1" applyFill="1" applyBorder="1" applyAlignment="1">
      <alignment vertical="center" wrapText="1"/>
    </xf>
    <xf numFmtId="0" fontId="3" fillId="42" borderId="23" xfId="0" applyFont="1" applyFill="1" applyBorder="1" applyAlignment="1">
      <alignment horizontal="center"/>
    </xf>
    <xf numFmtId="0" fontId="3" fillId="42" borderId="25" xfId="0" applyFont="1" applyFill="1" applyBorder="1" applyAlignment="1">
      <alignment horizontal="center"/>
    </xf>
    <xf numFmtId="0" fontId="9" fillId="39" borderId="218" xfId="0" applyFont="1" applyFill="1" applyBorder="1" applyAlignment="1">
      <alignment horizontal="center" vertical="center"/>
    </xf>
    <xf numFmtId="165" fontId="3" fillId="42" borderId="208" xfId="0" applyNumberFormat="1" applyFont="1" applyFill="1" applyBorder="1" applyAlignment="1">
      <alignment horizontal="center" vertical="center"/>
    </xf>
    <xf numFmtId="0" fontId="8" fillId="41" borderId="219"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39" borderId="12" xfId="0" applyFont="1" applyFill="1" applyBorder="1" applyAlignment="1">
      <alignment horizontal="center" vertical="center"/>
    </xf>
    <xf numFmtId="0" fontId="3" fillId="39" borderId="68" xfId="0" applyFont="1" applyFill="1" applyBorder="1" applyAlignment="1">
      <alignment horizontal="center" vertical="center" wrapText="1"/>
    </xf>
    <xf numFmtId="0" fontId="3" fillId="39" borderId="38" xfId="0" applyFont="1" applyFill="1" applyBorder="1" applyAlignment="1">
      <alignment horizontal="center" vertical="center" wrapText="1"/>
    </xf>
    <xf numFmtId="0" fontId="27" fillId="0" borderId="0" xfId="11"/>
    <xf numFmtId="0" fontId="27" fillId="0" borderId="0" xfId="11" applyFill="1"/>
    <xf numFmtId="0" fontId="5" fillId="34" borderId="70" xfId="0" applyFont="1" applyFill="1" applyBorder="1" applyAlignment="1">
      <alignment horizontal="right" vertical="center" wrapText="1"/>
    </xf>
    <xf numFmtId="0" fontId="24" fillId="34" borderId="85" xfId="0" quotePrefix="1" applyFont="1" applyFill="1" applyBorder="1" applyAlignment="1">
      <alignment horizontal="right" vertical="center" wrapText="1"/>
    </xf>
    <xf numFmtId="0" fontId="24" fillId="34" borderId="69" xfId="0" quotePrefix="1" applyFont="1" applyFill="1" applyBorder="1" applyAlignment="1">
      <alignment horizontal="right" vertical="center" wrapText="1"/>
    </xf>
    <xf numFmtId="0" fontId="9" fillId="50" borderId="64" xfId="0" applyFont="1" applyFill="1" applyBorder="1" applyAlignment="1">
      <alignment horizontal="left" vertical="center" wrapText="1"/>
    </xf>
    <xf numFmtId="0" fontId="57" fillId="53" borderId="43" xfId="7" applyFont="1" applyFill="1" applyBorder="1" applyAlignment="1">
      <alignment horizontal="center" vertical="center"/>
    </xf>
    <xf numFmtId="0" fontId="14" fillId="63" borderId="111" xfId="7" applyFont="1" applyFill="1" applyBorder="1" applyAlignment="1">
      <alignment horizontal="center" vertical="center" wrapText="1"/>
    </xf>
    <xf numFmtId="0" fontId="14" fillId="63" borderId="27" xfId="7" applyFont="1" applyFill="1" applyBorder="1" applyAlignment="1">
      <alignment horizontal="center" vertical="center" wrapText="1"/>
    </xf>
    <xf numFmtId="0" fontId="3" fillId="0" borderId="30" xfId="0" applyFont="1" applyBorder="1" applyAlignment="1">
      <alignment horizontal="center" vertical="center"/>
    </xf>
    <xf numFmtId="0" fontId="9" fillId="50" borderId="27" xfId="0" applyFont="1" applyFill="1" applyBorder="1" applyAlignment="1">
      <alignment horizontal="left" vertical="center" wrapText="1"/>
    </xf>
    <xf numFmtId="0" fontId="31" fillId="23" borderId="145" xfId="0" applyFont="1" applyFill="1" applyBorder="1" applyAlignment="1">
      <alignment horizontal="center" vertical="center" wrapText="1"/>
    </xf>
    <xf numFmtId="0" fontId="3" fillId="24" borderId="5" xfId="0" applyFont="1" applyFill="1" applyBorder="1" applyAlignment="1">
      <alignment horizontal="center" vertical="center" wrapText="1"/>
    </xf>
    <xf numFmtId="0" fontId="3" fillId="23" borderId="138" xfId="0" applyFont="1" applyFill="1" applyBorder="1" applyAlignment="1">
      <alignment horizontal="center" vertical="center" wrapText="1"/>
    </xf>
    <xf numFmtId="0" fontId="3" fillId="23" borderId="209" xfId="0" applyFont="1" applyFill="1" applyBorder="1" applyAlignment="1">
      <alignment horizontal="center" vertical="center" wrapText="1"/>
    </xf>
    <xf numFmtId="0" fontId="3" fillId="0" borderId="0" xfId="0" applyFont="1" applyAlignment="1">
      <alignment horizontal="center"/>
    </xf>
    <xf numFmtId="0" fontId="9" fillId="26" borderId="221" xfId="3" applyFont="1" applyFill="1" applyBorder="1"/>
    <xf numFmtId="0" fontId="9" fillId="26" borderId="222" xfId="3" applyFont="1" applyFill="1" applyBorder="1"/>
    <xf numFmtId="0" fontId="9" fillId="0" borderId="63" xfId="7" applyFont="1" applyBorder="1" applyAlignment="1">
      <alignment vertical="center"/>
    </xf>
    <xf numFmtId="0" fontId="9" fillId="0" borderId="63" xfId="3" applyFont="1" applyBorder="1"/>
    <xf numFmtId="0" fontId="9" fillId="0" borderId="80" xfId="7" applyFont="1" applyBorder="1" applyAlignment="1">
      <alignment vertical="center"/>
    </xf>
    <xf numFmtId="0" fontId="10" fillId="0" borderId="80" xfId="7" applyFont="1" applyBorder="1" applyAlignment="1">
      <alignment vertical="center"/>
    </xf>
    <xf numFmtId="0" fontId="9" fillId="0" borderId="80" xfId="3" applyFont="1" applyBorder="1"/>
    <xf numFmtId="0" fontId="57" fillId="9" borderId="30" xfId="3" applyFont="1" applyFill="1" applyAlignment="1">
      <alignment horizontal="center"/>
    </xf>
    <xf numFmtId="0" fontId="14" fillId="9" borderId="30" xfId="3" applyFont="1" applyFill="1" applyAlignment="1">
      <alignment horizontal="center"/>
    </xf>
    <xf numFmtId="0" fontId="9" fillId="9" borderId="30" xfId="3" applyFont="1" applyFill="1" applyAlignment="1" applyProtection="1">
      <alignment horizontal="center" vertical="center"/>
      <protection locked="0"/>
    </xf>
    <xf numFmtId="0" fontId="9" fillId="9" borderId="30" xfId="3" applyFont="1" applyFill="1" applyAlignment="1">
      <alignment horizontal="center" vertical="center"/>
    </xf>
    <xf numFmtId="0" fontId="9" fillId="10" borderId="184" xfId="3" applyFont="1" applyFill="1" applyBorder="1"/>
    <xf numFmtId="0" fontId="55" fillId="70" borderId="149" xfId="3" applyFont="1" applyFill="1" applyBorder="1" applyAlignment="1" applyProtection="1">
      <alignment horizontal="center" vertical="center" wrapText="1"/>
      <protection locked="0"/>
    </xf>
    <xf numFmtId="1" fontId="3" fillId="23" borderId="38" xfId="3" applyNumberFormat="1" applyFont="1" applyFill="1" applyBorder="1" applyAlignment="1">
      <alignment horizontal="center" vertical="center" wrapText="1"/>
    </xf>
    <xf numFmtId="0" fontId="9" fillId="0" borderId="0" xfId="0" applyFont="1" applyAlignment="1">
      <alignment horizontal="left" vertical="center"/>
    </xf>
    <xf numFmtId="0" fontId="9" fillId="50" borderId="214" xfId="0" applyFont="1" applyFill="1" applyBorder="1" applyAlignment="1">
      <alignment horizontal="left" vertical="center" wrapText="1"/>
    </xf>
    <xf numFmtId="0" fontId="9" fillId="0" borderId="30" xfId="3" applyFont="1" applyAlignment="1">
      <alignment horizontal="left" vertical="center"/>
    </xf>
    <xf numFmtId="165" fontId="7" fillId="7" borderId="223" xfId="7" applyNumberFormat="1" applyFont="1" applyFill="1" applyBorder="1" applyAlignment="1">
      <alignment horizontal="center" vertical="center"/>
    </xf>
    <xf numFmtId="0" fontId="14" fillId="13" borderId="123" xfId="7" applyFont="1" applyFill="1" applyBorder="1" applyAlignment="1">
      <alignment vertical="center" wrapText="1"/>
    </xf>
    <xf numFmtId="0" fontId="14" fillId="13" borderId="27" xfId="7" applyFont="1" applyFill="1" applyBorder="1" applyAlignment="1">
      <alignment vertical="center" wrapText="1"/>
    </xf>
    <xf numFmtId="165" fontId="7" fillId="7" borderId="223" xfId="7" applyNumberFormat="1" applyFont="1" applyFill="1" applyBorder="1" applyAlignment="1">
      <alignment vertical="center"/>
    </xf>
    <xf numFmtId="0" fontId="56" fillId="0" borderId="36" xfId="7" applyFont="1" applyBorder="1" applyAlignment="1">
      <alignment horizontal="center" vertical="center" wrapText="1"/>
    </xf>
    <xf numFmtId="165" fontId="7" fillId="7" borderId="36" xfId="7" applyNumberFormat="1" applyFont="1" applyFill="1" applyBorder="1" applyAlignment="1">
      <alignment horizontal="center" vertical="center"/>
    </xf>
    <xf numFmtId="165" fontId="77" fillId="7" borderId="36" xfId="7" applyNumberFormat="1" applyFont="1" applyFill="1" applyBorder="1" applyAlignment="1">
      <alignment horizontal="center" vertical="center"/>
    </xf>
    <xf numFmtId="165" fontId="7" fillId="7" borderId="224" xfId="7" applyNumberFormat="1" applyFont="1" applyFill="1" applyBorder="1" applyAlignment="1">
      <alignment horizontal="center" vertical="center"/>
    </xf>
    <xf numFmtId="0" fontId="5" fillId="64" borderId="225" xfId="7" applyFont="1" applyFill="1" applyBorder="1" applyAlignment="1">
      <alignment horizontal="center" vertical="center" wrapText="1"/>
    </xf>
    <xf numFmtId="0" fontId="5" fillId="62" borderId="226" xfId="7" applyFont="1" applyFill="1" applyBorder="1" applyAlignment="1">
      <alignment horizontal="center" vertical="center"/>
    </xf>
    <xf numFmtId="0" fontId="9" fillId="0" borderId="30" xfId="8" applyFont="1" applyAlignment="1">
      <alignment horizontal="left"/>
    </xf>
    <xf numFmtId="9" fontId="5" fillId="62" borderId="38" xfId="4" applyFont="1" applyFill="1" applyBorder="1" applyAlignment="1">
      <alignment horizontal="center" vertical="center" wrapText="1"/>
    </xf>
    <xf numFmtId="2" fontId="24" fillId="44" borderId="141" xfId="0" applyNumberFormat="1" applyFont="1" applyFill="1" applyBorder="1" applyAlignment="1">
      <alignment horizontal="center" vertical="center"/>
    </xf>
    <xf numFmtId="2" fontId="24" fillId="44" borderId="117" xfId="0" applyNumberFormat="1" applyFont="1" applyFill="1" applyBorder="1" applyAlignment="1">
      <alignment horizontal="center" vertical="center" wrapText="1"/>
    </xf>
    <xf numFmtId="0" fontId="17" fillId="40" borderId="36" xfId="0" applyFont="1" applyFill="1" applyBorder="1" applyAlignment="1" applyProtection="1">
      <alignment horizontal="center" vertical="center" wrapText="1"/>
      <protection locked="0"/>
    </xf>
    <xf numFmtId="0" fontId="9" fillId="0" borderId="0" xfId="0" applyFont="1" applyAlignment="1">
      <alignment horizontal="left" wrapText="1"/>
    </xf>
    <xf numFmtId="0" fontId="6" fillId="39" borderId="68" xfId="0" applyFont="1" applyFill="1" applyBorder="1" applyAlignment="1">
      <alignment horizontal="center" vertical="center" wrapText="1"/>
    </xf>
    <xf numFmtId="0" fontId="6" fillId="39" borderId="36" xfId="0" applyFont="1" applyFill="1" applyBorder="1" applyAlignment="1">
      <alignment horizontal="center" vertical="center" wrapText="1"/>
    </xf>
    <xf numFmtId="0" fontId="9" fillId="39" borderId="36" xfId="0" applyFont="1" applyFill="1" applyBorder="1" applyAlignment="1">
      <alignment horizontal="center" vertical="center" wrapText="1"/>
    </xf>
    <xf numFmtId="0" fontId="43" fillId="39" borderId="36" xfId="0" applyFont="1" applyFill="1" applyBorder="1" applyAlignment="1">
      <alignment horizontal="center" vertical="center" wrapText="1"/>
    </xf>
    <xf numFmtId="0" fontId="43" fillId="39" borderId="38" xfId="0" applyFont="1" applyFill="1" applyBorder="1" applyAlignment="1">
      <alignment horizontal="center" vertical="center" wrapText="1"/>
    </xf>
    <xf numFmtId="0" fontId="24" fillId="38" borderId="68" xfId="0" quotePrefix="1" applyFont="1" applyFill="1" applyBorder="1" applyAlignment="1">
      <alignment horizontal="center" vertical="center" wrapText="1"/>
    </xf>
    <xf numFmtId="0" fontId="55" fillId="0" borderId="36" xfId="0" applyFont="1" applyBorder="1" applyAlignment="1" applyProtection="1">
      <alignment horizontal="center" vertical="center" wrapText="1"/>
      <protection locked="0"/>
    </xf>
    <xf numFmtId="0" fontId="24" fillId="38" borderId="36" xfId="0" quotePrefix="1" applyFont="1" applyFill="1" applyBorder="1" applyAlignment="1">
      <alignment horizontal="center" vertical="center" wrapText="1"/>
    </xf>
    <xf numFmtId="0" fontId="55" fillId="0" borderId="38" xfId="0" applyFont="1" applyBorder="1" applyAlignment="1" applyProtection="1">
      <alignment horizontal="center" vertical="center" wrapText="1"/>
      <protection locked="0"/>
    </xf>
    <xf numFmtId="0" fontId="3" fillId="39" borderId="36" xfId="0" applyFont="1" applyFill="1" applyBorder="1" applyAlignment="1">
      <alignment horizontal="center" vertical="center" wrapText="1"/>
    </xf>
    <xf numFmtId="0" fontId="4" fillId="3" borderId="30" xfId="0" applyFont="1" applyFill="1" applyBorder="1" applyAlignment="1">
      <alignment horizontal="left" vertical="top" wrapText="1"/>
    </xf>
    <xf numFmtId="0" fontId="14" fillId="18" borderId="68" xfId="0" applyFont="1" applyFill="1" applyBorder="1" applyAlignment="1">
      <alignment horizontal="center" vertical="center"/>
    </xf>
    <xf numFmtId="0" fontId="14" fillId="18" borderId="36" xfId="0" applyFont="1" applyFill="1" applyBorder="1" applyAlignment="1">
      <alignment horizontal="center" vertical="center"/>
    </xf>
    <xf numFmtId="0" fontId="9" fillId="0" borderId="0" xfId="0" applyFont="1" applyAlignment="1">
      <alignment horizontal="left" vertical="center" wrapText="1"/>
    </xf>
    <xf numFmtId="0" fontId="9" fillId="0" borderId="30" xfId="0" applyFont="1" applyBorder="1" applyAlignment="1">
      <alignment horizontal="left" vertical="top" wrapText="1"/>
    </xf>
    <xf numFmtId="0" fontId="3" fillId="0" borderId="30" xfId="0" applyFont="1" applyBorder="1" applyAlignment="1">
      <alignment horizontal="left" vertical="top" wrapText="1"/>
    </xf>
    <xf numFmtId="0" fontId="9" fillId="0" borderId="30" xfId="0" applyFont="1" applyBorder="1" applyAlignment="1">
      <alignment horizontal="left" vertical="center" wrapText="1"/>
    </xf>
    <xf numFmtId="0" fontId="3"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3" fillId="34" borderId="68" xfId="0" applyFont="1" applyFill="1" applyBorder="1" applyAlignment="1">
      <alignment horizontal="center" vertical="center"/>
    </xf>
    <xf numFmtId="0" fontId="3" fillId="34" borderId="36" xfId="0" applyFont="1" applyFill="1" applyBorder="1" applyAlignment="1">
      <alignment horizontal="center" vertical="center"/>
    </xf>
    <xf numFmtId="0" fontId="9" fillId="0" borderId="81" xfId="0" applyFont="1" applyBorder="1" applyAlignment="1">
      <alignment horizontal="center"/>
    </xf>
    <xf numFmtId="0" fontId="9" fillId="0" borderId="65" xfId="0" applyFont="1" applyBorder="1" applyAlignment="1">
      <alignment horizontal="center"/>
    </xf>
    <xf numFmtId="0" fontId="3" fillId="33" borderId="41"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104"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150"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0" xfId="0" applyFont="1" applyFill="1" applyBorder="1" applyAlignment="1">
      <alignment horizontal="center" vertical="center"/>
    </xf>
    <xf numFmtId="0" fontId="9" fillId="11" borderId="1" xfId="0" applyFont="1" applyFill="1" applyBorder="1" applyAlignment="1">
      <alignment horizontal="center" vertical="center"/>
    </xf>
    <xf numFmtId="0" fontId="9" fillId="11" borderId="31" xfId="0" applyFont="1" applyFill="1" applyBorder="1" applyAlignment="1">
      <alignment horizontal="center" vertical="center"/>
    </xf>
    <xf numFmtId="0" fontId="9" fillId="11" borderId="2" xfId="0" applyFont="1" applyFill="1" applyBorder="1" applyAlignment="1">
      <alignment horizontal="center" vertical="center"/>
    </xf>
    <xf numFmtId="0" fontId="9" fillId="11" borderId="107" xfId="0" applyFont="1" applyFill="1" applyBorder="1" applyAlignment="1">
      <alignment horizontal="center" vertical="center"/>
    </xf>
    <xf numFmtId="0" fontId="9" fillId="11" borderId="18" xfId="0" applyFont="1" applyFill="1" applyBorder="1" applyAlignment="1">
      <alignment horizontal="center" vertical="center"/>
    </xf>
    <xf numFmtId="0" fontId="9" fillId="11" borderId="98" xfId="0" applyFont="1" applyFill="1" applyBorder="1" applyAlignment="1">
      <alignment horizontal="center" vertical="center"/>
    </xf>
    <xf numFmtId="0" fontId="20" fillId="10" borderId="78" xfId="0" applyFont="1" applyFill="1" applyBorder="1" applyAlignment="1">
      <alignment horizontal="center"/>
    </xf>
    <xf numFmtId="0" fontId="20" fillId="10" borderId="73" xfId="0" applyFont="1" applyFill="1" applyBorder="1" applyAlignment="1">
      <alignment horizontal="center"/>
    </xf>
    <xf numFmtId="0" fontId="20" fillId="10" borderId="79" xfId="0" applyFont="1" applyFill="1" applyBorder="1" applyAlignment="1">
      <alignment horizontal="center"/>
    </xf>
    <xf numFmtId="0" fontId="5" fillId="38" borderId="36" xfId="0" applyFont="1" applyFill="1" applyBorder="1" applyAlignment="1">
      <alignment horizontal="center" vertical="center"/>
    </xf>
    <xf numFmtId="0" fontId="5" fillId="38" borderId="38" xfId="0" applyFont="1" applyFill="1" applyBorder="1" applyAlignment="1">
      <alignment horizontal="center" vertical="center"/>
    </xf>
    <xf numFmtId="0" fontId="55" fillId="30" borderId="36" xfId="0" applyFont="1" applyFill="1" applyBorder="1" applyAlignment="1" applyProtection="1">
      <alignment horizontal="center" vertical="center"/>
      <protection locked="0"/>
    </xf>
    <xf numFmtId="0" fontId="55" fillId="30" borderId="38" xfId="0" applyFont="1" applyFill="1" applyBorder="1" applyAlignment="1" applyProtection="1">
      <alignment horizontal="center" vertical="center"/>
      <protection locked="0"/>
    </xf>
    <xf numFmtId="0" fontId="9" fillId="26" borderId="220" xfId="0" applyFont="1" applyFill="1" applyBorder="1" applyAlignment="1">
      <alignment horizontal="center"/>
    </xf>
    <xf numFmtId="0" fontId="9" fillId="26" borderId="75" xfId="0" applyFont="1" applyFill="1" applyBorder="1" applyAlignment="1">
      <alignment horizontal="center"/>
    </xf>
    <xf numFmtId="0" fontId="9" fillId="26" borderId="171" xfId="0" applyFont="1" applyFill="1" applyBorder="1" applyAlignment="1">
      <alignment horizontal="center"/>
    </xf>
    <xf numFmtId="0" fontId="3" fillId="38" borderId="70" xfId="0" applyFont="1" applyFill="1" applyBorder="1" applyAlignment="1">
      <alignment horizontal="right" vertical="center" wrapText="1"/>
    </xf>
    <xf numFmtId="0" fontId="3" fillId="38" borderId="34" xfId="0" applyFont="1" applyFill="1" applyBorder="1" applyAlignment="1">
      <alignment horizontal="right" vertical="center" wrapText="1"/>
    </xf>
    <xf numFmtId="0" fontId="3" fillId="38" borderId="35" xfId="0" applyFont="1" applyFill="1" applyBorder="1" applyAlignment="1">
      <alignment horizontal="right" vertical="center" wrapText="1"/>
    </xf>
    <xf numFmtId="0" fontId="55" fillId="35" borderId="43" xfId="0" applyFont="1" applyFill="1" applyBorder="1" applyAlignment="1" applyProtection="1">
      <alignment horizontal="center" vertical="center"/>
      <protection locked="0"/>
    </xf>
    <xf numFmtId="0" fontId="55" fillId="35" borderId="156" xfId="0" applyFont="1" applyFill="1" applyBorder="1" applyAlignment="1" applyProtection="1">
      <alignment horizontal="center" vertical="center"/>
      <protection locked="0"/>
    </xf>
    <xf numFmtId="0" fontId="17" fillId="40" borderId="53" xfId="0" applyFont="1" applyFill="1" applyBorder="1" applyAlignment="1" applyProtection="1">
      <alignment horizontal="center" vertical="center" wrapText="1"/>
      <protection locked="0"/>
    </xf>
    <xf numFmtId="0" fontId="7" fillId="41" borderId="36" xfId="0" applyFont="1" applyFill="1" applyBorder="1" applyAlignment="1" applyProtection="1">
      <alignment horizontal="center" vertical="center" wrapText="1"/>
      <protection locked="0"/>
    </xf>
    <xf numFmtId="0" fontId="7" fillId="41" borderId="38" xfId="0" applyFont="1" applyFill="1" applyBorder="1" applyAlignment="1" applyProtection="1">
      <alignment horizontal="center" vertical="center" wrapText="1"/>
      <protection locked="0"/>
    </xf>
    <xf numFmtId="0" fontId="3" fillId="38" borderId="110" xfId="0" applyFont="1" applyFill="1" applyBorder="1" applyAlignment="1">
      <alignment horizontal="center" vertical="center" wrapText="1"/>
    </xf>
    <xf numFmtId="0" fontId="3" fillId="38" borderId="79" xfId="0" applyFont="1" applyFill="1" applyBorder="1" applyAlignment="1">
      <alignment horizontal="center" vertical="center" wrapText="1"/>
    </xf>
    <xf numFmtId="0" fontId="3" fillId="33" borderId="36" xfId="0" applyFont="1" applyFill="1" applyBorder="1" applyAlignment="1">
      <alignment horizontal="center"/>
    </xf>
    <xf numFmtId="0" fontId="3" fillId="33" borderId="38" xfId="0" applyFont="1" applyFill="1" applyBorder="1" applyAlignment="1">
      <alignment horizontal="center"/>
    </xf>
    <xf numFmtId="0" fontId="3" fillId="3" borderId="73" xfId="0" applyFont="1" applyFill="1" applyBorder="1" applyAlignment="1">
      <alignment horizontal="center" vertical="center" wrapText="1"/>
    </xf>
    <xf numFmtId="0" fontId="9" fillId="3" borderId="73" xfId="0" applyFont="1" applyFill="1" applyBorder="1" applyAlignment="1">
      <alignment horizontal="center" vertical="center"/>
    </xf>
    <xf numFmtId="0" fontId="36" fillId="3" borderId="30" xfId="0" applyFont="1" applyFill="1" applyBorder="1" applyAlignment="1">
      <alignment horizontal="left" vertical="center" wrapText="1"/>
    </xf>
    <xf numFmtId="0" fontId="3" fillId="22" borderId="69" xfId="0" applyFont="1" applyFill="1" applyBorder="1" applyAlignment="1">
      <alignment horizontal="center" vertical="center"/>
    </xf>
    <xf numFmtId="0" fontId="41" fillId="22" borderId="53" xfId="0" applyFont="1" applyFill="1" applyBorder="1" applyAlignment="1">
      <alignment horizontal="center" vertical="center"/>
    </xf>
    <xf numFmtId="0" fontId="9" fillId="3" borderId="30" xfId="0" applyFont="1" applyFill="1" applyBorder="1" applyAlignment="1">
      <alignment horizontal="left" vertical="center" wrapText="1"/>
    </xf>
    <xf numFmtId="0" fontId="14" fillId="21" borderId="68" xfId="0" applyFont="1" applyFill="1" applyBorder="1" applyAlignment="1">
      <alignment horizontal="center" vertical="center"/>
    </xf>
    <xf numFmtId="0" fontId="14" fillId="21" borderId="36" xfId="0" applyFont="1" applyFill="1" applyBorder="1" applyAlignment="1">
      <alignment horizontal="center" vertical="center"/>
    </xf>
    <xf numFmtId="0" fontId="14" fillId="32" borderId="68" xfId="0" applyFont="1" applyFill="1" applyBorder="1" applyAlignment="1">
      <alignment horizontal="center" vertical="center"/>
    </xf>
    <xf numFmtId="0" fontId="14" fillId="32" borderId="36" xfId="0" applyFont="1" applyFill="1" applyBorder="1" applyAlignment="1">
      <alignment horizontal="center" vertical="center"/>
    </xf>
    <xf numFmtId="0" fontId="3" fillId="3" borderId="30" xfId="0" applyFont="1" applyFill="1" applyBorder="1" applyAlignment="1">
      <alignment horizontal="center" vertical="center" wrapText="1"/>
    </xf>
    <xf numFmtId="0" fontId="35" fillId="3" borderId="30" xfId="0" applyFont="1" applyFill="1" applyBorder="1" applyAlignment="1">
      <alignment horizontal="center" vertical="top" wrapText="1"/>
    </xf>
    <xf numFmtId="0" fontId="9" fillId="3" borderId="30" xfId="0" applyFont="1" applyFill="1" applyBorder="1" applyAlignment="1">
      <alignment horizontal="left" vertical="top" wrapText="1"/>
    </xf>
    <xf numFmtId="0" fontId="3" fillId="38" borderId="73" xfId="0" applyFont="1" applyFill="1" applyBorder="1" applyAlignment="1">
      <alignment horizontal="center" vertical="center" wrapText="1"/>
    </xf>
    <xf numFmtId="0" fontId="3" fillId="38" borderId="74" xfId="0" applyFont="1" applyFill="1" applyBorder="1" applyAlignment="1">
      <alignment horizontal="center" vertical="center" wrapText="1"/>
    </xf>
    <xf numFmtId="0" fontId="7" fillId="41" borderId="53" xfId="0" applyFont="1" applyFill="1" applyBorder="1" applyAlignment="1" applyProtection="1">
      <alignment horizontal="center" vertical="center" wrapText="1"/>
      <protection locked="0"/>
    </xf>
    <xf numFmtId="0" fontId="7" fillId="41" borderId="50" xfId="0" applyFont="1" applyFill="1" applyBorder="1" applyAlignment="1" applyProtection="1">
      <alignment horizontal="center" vertical="center" wrapText="1"/>
      <protection locked="0"/>
    </xf>
    <xf numFmtId="0" fontId="15" fillId="41" borderId="36" xfId="0" applyFont="1" applyFill="1" applyBorder="1" applyAlignment="1" applyProtection="1">
      <alignment horizontal="center" vertical="center" wrapText="1"/>
      <protection locked="0"/>
    </xf>
    <xf numFmtId="0" fontId="15" fillId="41" borderId="38" xfId="0" applyFont="1" applyFill="1" applyBorder="1" applyAlignment="1" applyProtection="1">
      <alignment horizontal="center" vertical="center" wrapText="1"/>
      <protection locked="0"/>
    </xf>
    <xf numFmtId="0" fontId="5" fillId="38" borderId="39" xfId="0" applyFont="1" applyFill="1" applyBorder="1" applyAlignment="1">
      <alignment horizontal="center" vertical="center"/>
    </xf>
    <xf numFmtId="0" fontId="3" fillId="40" borderId="36" xfId="0" applyFont="1" applyFill="1" applyBorder="1" applyAlignment="1" applyProtection="1">
      <alignment horizontal="center" vertical="center"/>
      <protection locked="0"/>
    </xf>
    <xf numFmtId="0" fontId="24" fillId="38" borderId="53" xfId="0" quotePrefix="1" applyFont="1" applyFill="1" applyBorder="1" applyAlignment="1">
      <alignment horizontal="center" vertical="center" wrapText="1"/>
    </xf>
    <xf numFmtId="0" fontId="55" fillId="0" borderId="50" xfId="0" applyFont="1" applyBorder="1" applyAlignment="1" applyProtection="1">
      <alignment horizontal="center" vertical="center" wrapText="1"/>
      <protection locked="0"/>
    </xf>
    <xf numFmtId="0" fontId="3" fillId="38" borderId="77" xfId="0" applyFont="1" applyFill="1" applyBorder="1" applyAlignment="1">
      <alignment horizontal="right" vertical="center" wrapText="1"/>
    </xf>
    <xf numFmtId="0" fontId="3" fillId="38" borderId="48" xfId="0" applyFont="1" applyFill="1" applyBorder="1" applyAlignment="1">
      <alignment horizontal="right" vertical="center" wrapText="1"/>
    </xf>
    <xf numFmtId="0" fontId="3" fillId="38" borderId="49" xfId="0" applyFont="1" applyFill="1" applyBorder="1" applyAlignment="1">
      <alignment horizontal="right" vertical="center" wrapText="1"/>
    </xf>
    <xf numFmtId="0" fontId="15" fillId="68" borderId="47" xfId="0" applyFont="1" applyFill="1" applyBorder="1" applyAlignment="1" applyProtection="1">
      <alignment horizontal="center" vertical="center"/>
      <protection locked="0"/>
    </xf>
    <xf numFmtId="0" fontId="15" fillId="68" borderId="176" xfId="0" applyFont="1" applyFill="1" applyBorder="1" applyAlignment="1" applyProtection="1">
      <alignment horizontal="center" vertical="center"/>
      <protection locked="0"/>
    </xf>
    <xf numFmtId="0" fontId="17" fillId="41" borderId="36" xfId="0" applyFont="1" applyFill="1" applyBorder="1" applyAlignment="1" applyProtection="1">
      <alignment horizontal="center" vertical="center" wrapText="1"/>
      <protection locked="0"/>
    </xf>
    <xf numFmtId="0" fontId="17" fillId="41" borderId="38" xfId="0" applyFont="1" applyFill="1" applyBorder="1" applyAlignment="1" applyProtection="1">
      <alignment horizontal="center" vertical="center" wrapText="1"/>
      <protection locked="0"/>
    </xf>
    <xf numFmtId="0" fontId="14" fillId="26" borderId="67" xfId="0" quotePrefix="1" applyFont="1" applyFill="1" applyBorder="1" applyAlignment="1">
      <alignment horizontal="center" vertical="center" wrapText="1"/>
    </xf>
    <xf numFmtId="0" fontId="14" fillId="26" borderId="57" xfId="0" quotePrefix="1" applyFont="1" applyFill="1" applyBorder="1" applyAlignment="1">
      <alignment horizontal="center" vertical="center" wrapText="1"/>
    </xf>
    <xf numFmtId="0" fontId="14" fillId="26" borderId="57" xfId="0" applyFont="1" applyFill="1" applyBorder="1" applyAlignment="1">
      <alignment horizontal="center"/>
    </xf>
    <xf numFmtId="0" fontId="14" fillId="26" borderId="58" xfId="0" applyFont="1" applyFill="1" applyBorder="1" applyAlignment="1">
      <alignment horizontal="center"/>
    </xf>
    <xf numFmtId="0" fontId="24" fillId="38" borderId="69" xfId="0" quotePrefix="1" applyFont="1" applyFill="1" applyBorder="1" applyAlignment="1">
      <alignment horizontal="center" vertical="center" wrapText="1"/>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163" xfId="0" applyFont="1" applyFill="1" applyBorder="1" applyAlignment="1">
      <alignment horizontal="center" vertical="center"/>
    </xf>
    <xf numFmtId="0" fontId="14" fillId="4" borderId="68" xfId="0" applyFont="1" applyFill="1" applyBorder="1" applyAlignment="1">
      <alignment horizontal="center" vertical="center"/>
    </xf>
    <xf numFmtId="0" fontId="14" fillId="4" borderId="36" xfId="0" applyFont="1" applyFill="1" applyBorder="1" applyAlignment="1">
      <alignment horizontal="center" vertical="center"/>
    </xf>
    <xf numFmtId="0" fontId="13" fillId="32" borderId="67" xfId="0" applyFont="1" applyFill="1" applyBorder="1" applyAlignment="1">
      <alignment horizontal="center" vertical="center"/>
    </xf>
    <xf numFmtId="0" fontId="13" fillId="32" borderId="57" xfId="0" applyFont="1" applyFill="1" applyBorder="1" applyAlignment="1">
      <alignment horizontal="center" vertical="center"/>
    </xf>
    <xf numFmtId="0" fontId="13" fillId="32" borderId="58" xfId="0" applyFont="1" applyFill="1" applyBorder="1" applyAlignment="1">
      <alignment horizontal="center" vertical="center"/>
    </xf>
    <xf numFmtId="0" fontId="3" fillId="24" borderId="68" xfId="0" applyFont="1" applyFill="1" applyBorder="1" applyAlignment="1">
      <alignment horizontal="center" vertical="center"/>
    </xf>
    <xf numFmtId="0" fontId="3" fillId="24" borderId="36" xfId="0" applyFont="1" applyFill="1" applyBorder="1" applyAlignment="1">
      <alignment horizontal="center" vertical="center"/>
    </xf>
    <xf numFmtId="0" fontId="9" fillId="9" borderId="0" xfId="0" applyFont="1" applyFill="1" applyAlignment="1">
      <alignment horizontal="left" wrapText="1"/>
    </xf>
    <xf numFmtId="0" fontId="12" fillId="3" borderId="19" xfId="0" applyFont="1" applyFill="1" applyBorder="1" applyAlignment="1">
      <alignment horizontal="center" vertical="center" wrapText="1"/>
    </xf>
    <xf numFmtId="0" fontId="4" fillId="9" borderId="20" xfId="0" applyFont="1" applyFill="1" applyBorder="1"/>
    <xf numFmtId="0" fontId="4" fillId="9" borderId="21" xfId="0" applyFont="1" applyFill="1" applyBorder="1"/>
    <xf numFmtId="0" fontId="10" fillId="3" borderId="24" xfId="0" applyFont="1" applyFill="1" applyBorder="1" applyAlignment="1">
      <alignment horizontal="center"/>
    </xf>
    <xf numFmtId="0" fontId="10" fillId="3" borderId="30" xfId="0" applyFont="1" applyFill="1" applyBorder="1" applyAlignment="1">
      <alignment horizontal="center"/>
    </xf>
    <xf numFmtId="0" fontId="10" fillId="3" borderId="29" xfId="0" applyFont="1" applyFill="1" applyBorder="1" applyAlignment="1">
      <alignment horizontal="center"/>
    </xf>
    <xf numFmtId="0" fontId="3" fillId="43" borderId="10" xfId="0" applyFont="1" applyFill="1" applyBorder="1" applyAlignment="1" applyProtection="1">
      <alignment horizontal="left" vertical="top" wrapText="1"/>
      <protection locked="0"/>
    </xf>
    <xf numFmtId="0" fontId="3" fillId="43" borderId="26" xfId="0" applyFont="1" applyFill="1" applyBorder="1" applyAlignment="1" applyProtection="1">
      <alignment horizontal="left" vertical="top" wrapText="1"/>
      <protection locked="0"/>
    </xf>
    <xf numFmtId="0" fontId="3" fillId="43" borderId="11" xfId="0" applyFont="1" applyFill="1" applyBorder="1" applyAlignment="1" applyProtection="1">
      <alignment horizontal="left" vertical="top" wrapText="1"/>
      <protection locked="0"/>
    </xf>
    <xf numFmtId="0" fontId="9" fillId="2" borderId="65" xfId="0" applyFont="1" applyFill="1" applyBorder="1" applyAlignment="1">
      <alignment horizontal="center"/>
    </xf>
    <xf numFmtId="0" fontId="4" fillId="0" borderId="65" xfId="0" applyFont="1" applyBorder="1"/>
    <xf numFmtId="0" fontId="9" fillId="9" borderId="0" xfId="0" applyFont="1" applyFill="1" applyAlignment="1">
      <alignment horizontal="left" vertical="center" wrapText="1"/>
    </xf>
    <xf numFmtId="0" fontId="3" fillId="39" borderId="71" xfId="0" applyFont="1" applyFill="1" applyBorder="1" applyAlignment="1">
      <alignment horizontal="center" vertical="center" wrapText="1"/>
    </xf>
    <xf numFmtId="0" fontId="3" fillId="39" borderId="72" xfId="0" applyFont="1" applyFill="1" applyBorder="1" applyAlignment="1">
      <alignment horizontal="center" vertical="center" wrapText="1"/>
    </xf>
    <xf numFmtId="0" fontId="3" fillId="39" borderId="127" xfId="0" applyFont="1" applyFill="1" applyBorder="1" applyAlignment="1">
      <alignment horizontal="center" vertical="center" wrapText="1"/>
    </xf>
    <xf numFmtId="0" fontId="3" fillId="41" borderId="119" xfId="0" applyFont="1" applyFill="1" applyBorder="1" applyAlignment="1">
      <alignment horizontal="left" vertical="top"/>
    </xf>
    <xf numFmtId="0" fontId="3" fillId="41" borderId="120" xfId="0" applyFont="1" applyFill="1" applyBorder="1" applyAlignment="1">
      <alignment horizontal="left" vertical="top"/>
    </xf>
    <xf numFmtId="0" fontId="24" fillId="41" borderId="13" xfId="0" applyFont="1" applyFill="1" applyBorder="1" applyAlignment="1" applyProtection="1">
      <alignment horizontal="left" vertical="top" wrapText="1"/>
      <protection locked="0"/>
    </xf>
    <xf numFmtId="0" fontId="24" fillId="41" borderId="12" xfId="0" applyFont="1" applyFill="1" applyBorder="1" applyAlignment="1" applyProtection="1">
      <alignment horizontal="left" vertical="top" wrapText="1"/>
      <protection locked="0"/>
    </xf>
    <xf numFmtId="0" fontId="3" fillId="46" borderId="113" xfId="0" applyFont="1" applyFill="1" applyBorder="1" applyAlignment="1">
      <alignment horizontal="center" vertical="center"/>
    </xf>
    <xf numFmtId="0" fontId="3" fillId="46" borderId="114" xfId="0" applyFont="1" applyFill="1" applyBorder="1" applyAlignment="1">
      <alignment horizontal="center" vertical="center"/>
    </xf>
    <xf numFmtId="0" fontId="3" fillId="46" borderId="115" xfId="0" applyFont="1" applyFill="1" applyBorder="1" applyAlignment="1">
      <alignment horizontal="center" vertical="center"/>
    </xf>
    <xf numFmtId="0" fontId="3" fillId="39" borderId="78" xfId="0" applyFont="1" applyFill="1" applyBorder="1" applyAlignment="1">
      <alignment horizontal="center" vertical="center" wrapText="1"/>
    </xf>
    <xf numFmtId="0" fontId="3" fillId="39" borderId="73" xfId="0" applyFont="1" applyFill="1" applyBorder="1" applyAlignment="1">
      <alignment horizontal="center" vertical="center" wrapText="1"/>
    </xf>
    <xf numFmtId="0" fontId="3" fillId="39" borderId="80" xfId="0" applyFont="1" applyFill="1" applyBorder="1" applyAlignment="1">
      <alignment horizontal="center" vertical="center" wrapText="1"/>
    </xf>
    <xf numFmtId="0" fontId="3" fillId="39" borderId="30" xfId="0" applyFont="1" applyFill="1" applyBorder="1" applyAlignment="1">
      <alignment horizontal="center" vertical="center" wrapText="1"/>
    </xf>
    <xf numFmtId="0" fontId="3" fillId="39" borderId="81" xfId="0" applyFont="1" applyFill="1" applyBorder="1" applyAlignment="1">
      <alignment horizontal="center" vertical="center" wrapText="1"/>
    </xf>
    <xf numFmtId="0" fontId="3" fillId="39" borderId="65" xfId="0" applyFont="1" applyFill="1" applyBorder="1" applyAlignment="1">
      <alignment horizontal="center" vertical="center" wrapText="1"/>
    </xf>
    <xf numFmtId="0" fontId="14" fillId="17" borderId="74" xfId="0" applyFont="1" applyFill="1" applyBorder="1" applyAlignment="1">
      <alignment horizontal="center" vertical="center" wrapText="1"/>
    </xf>
    <xf numFmtId="0" fontId="14" fillId="17" borderId="59" xfId="0" applyFont="1" applyFill="1" applyBorder="1" applyAlignment="1">
      <alignment horizontal="center" vertical="center" wrapText="1"/>
    </xf>
    <xf numFmtId="0" fontId="14" fillId="17" borderId="161" xfId="0" applyFont="1" applyFill="1" applyBorder="1" applyAlignment="1">
      <alignment horizontal="center" vertical="center" wrapText="1"/>
    </xf>
    <xf numFmtId="0" fontId="24" fillId="39" borderId="45" xfId="0" applyFont="1" applyFill="1" applyBorder="1" applyAlignment="1">
      <alignment horizontal="center" vertical="center" wrapText="1"/>
    </xf>
    <xf numFmtId="0" fontId="24" fillId="39" borderId="40" xfId="0" applyFont="1" applyFill="1" applyBorder="1" applyAlignment="1">
      <alignment horizontal="center" vertical="center" wrapText="1"/>
    </xf>
    <xf numFmtId="0" fontId="4" fillId="39" borderId="45" xfId="0" applyFont="1" applyFill="1" applyBorder="1" applyAlignment="1">
      <alignment horizontal="right" vertical="center" wrapText="1"/>
    </xf>
    <xf numFmtId="0" fontId="4" fillId="39" borderId="40" xfId="0" applyFont="1" applyFill="1" applyBorder="1" applyAlignment="1">
      <alignment horizontal="right" vertical="center" wrapText="1"/>
    </xf>
    <xf numFmtId="0" fontId="4" fillId="39" borderId="43" xfId="0" applyFont="1" applyFill="1" applyBorder="1" applyAlignment="1">
      <alignment horizontal="right" vertical="center" wrapText="1"/>
    </xf>
    <xf numFmtId="0" fontId="4" fillId="39" borderId="34" xfId="0" applyFont="1" applyFill="1" applyBorder="1" applyAlignment="1">
      <alignment horizontal="right" vertical="center" wrapText="1"/>
    </xf>
    <xf numFmtId="0" fontId="4" fillId="39" borderId="62" xfId="0" applyFont="1" applyFill="1" applyBorder="1" applyAlignment="1">
      <alignment horizontal="right" vertical="center" wrapText="1"/>
    </xf>
    <xf numFmtId="0" fontId="4" fillId="39" borderId="30" xfId="0" applyFont="1" applyFill="1" applyBorder="1" applyAlignment="1">
      <alignment horizontal="right" vertical="center" wrapText="1"/>
    </xf>
    <xf numFmtId="0" fontId="24" fillId="39" borderId="47" xfId="0" applyFont="1" applyFill="1" applyBorder="1" applyAlignment="1">
      <alignment horizontal="right" vertical="center" wrapText="1"/>
    </xf>
    <xf numFmtId="0" fontId="24" fillId="39" borderId="48" xfId="0" applyFont="1" applyFill="1" applyBorder="1" applyAlignment="1">
      <alignment horizontal="right" vertical="center" wrapText="1"/>
    </xf>
    <xf numFmtId="0" fontId="24" fillId="39" borderId="65" xfId="0" applyFont="1" applyFill="1" applyBorder="1" applyAlignment="1">
      <alignment horizontal="right" vertical="center" wrapText="1"/>
    </xf>
    <xf numFmtId="0" fontId="3" fillId="46" borderId="144" xfId="0" applyFont="1" applyFill="1" applyBorder="1" applyAlignment="1">
      <alignment horizontal="center" vertical="center"/>
    </xf>
    <xf numFmtId="0" fontId="3" fillId="46" borderId="143" xfId="0" applyFont="1" applyFill="1" applyBorder="1" applyAlignment="1">
      <alignment horizontal="center" vertical="center"/>
    </xf>
    <xf numFmtId="0" fontId="3" fillId="39" borderId="128" xfId="0" applyFont="1" applyFill="1" applyBorder="1" applyAlignment="1">
      <alignment horizontal="center" vertical="center" wrapText="1"/>
    </xf>
    <xf numFmtId="0" fontId="3" fillId="39" borderId="31" xfId="0" applyFont="1" applyFill="1" applyBorder="1" applyAlignment="1">
      <alignment horizontal="center" vertical="center" wrapText="1"/>
    </xf>
    <xf numFmtId="0" fontId="24" fillId="39" borderId="145" xfId="0" applyFont="1" applyFill="1" applyBorder="1" applyAlignment="1">
      <alignment horizontal="center" vertical="center" wrapText="1"/>
    </xf>
    <xf numFmtId="0" fontId="24" fillId="39" borderId="137" xfId="0" applyFont="1" applyFill="1" applyBorder="1" applyAlignment="1">
      <alignment horizontal="center" vertical="center" wrapText="1"/>
    </xf>
    <xf numFmtId="0" fontId="4" fillId="37" borderId="45" xfId="0" applyFont="1" applyFill="1" applyBorder="1" applyAlignment="1">
      <alignment horizontal="right" vertical="center" wrapText="1"/>
    </xf>
    <xf numFmtId="0" fontId="4" fillId="37" borderId="46" xfId="0" applyFont="1" applyFill="1" applyBorder="1" applyAlignment="1">
      <alignment horizontal="right" vertical="center" wrapText="1"/>
    </xf>
    <xf numFmtId="0" fontId="4" fillId="37" borderId="43" xfId="0" applyFont="1" applyFill="1" applyBorder="1" applyAlignment="1">
      <alignment horizontal="right" vertical="center" wrapText="1"/>
    </xf>
    <xf numFmtId="0" fontId="4" fillId="37" borderId="34" xfId="0" applyFont="1" applyFill="1" applyBorder="1" applyAlignment="1">
      <alignment horizontal="right" vertical="center" wrapText="1"/>
    </xf>
    <xf numFmtId="0" fontId="4" fillId="37" borderId="62" xfId="0" applyFont="1" applyFill="1" applyBorder="1" applyAlignment="1">
      <alignment horizontal="right" vertical="center" wrapText="1"/>
    </xf>
    <xf numFmtId="0" fontId="4" fillId="37" borderId="30" xfId="0" applyFont="1" applyFill="1" applyBorder="1" applyAlignment="1">
      <alignment horizontal="right" vertical="center" wrapText="1"/>
    </xf>
    <xf numFmtId="0" fontId="24" fillId="37" borderId="146" xfId="0" applyFont="1" applyFill="1" applyBorder="1" applyAlignment="1">
      <alignment horizontal="right" vertical="center" wrapText="1"/>
    </xf>
    <xf numFmtId="0" fontId="24" fillId="37" borderId="147" xfId="0" applyFont="1" applyFill="1" applyBorder="1" applyAlignment="1">
      <alignment horizontal="right" vertical="center" wrapText="1"/>
    </xf>
    <xf numFmtId="0" fontId="24" fillId="37" borderId="32" xfId="0" applyFont="1" applyFill="1" applyBorder="1" applyAlignment="1">
      <alignment horizontal="right" vertical="center" wrapText="1"/>
    </xf>
    <xf numFmtId="0" fontId="3" fillId="39" borderId="125" xfId="0" applyFont="1" applyFill="1" applyBorder="1" applyAlignment="1">
      <alignment horizontal="center" vertical="center" wrapText="1"/>
    </xf>
    <xf numFmtId="0" fontId="3" fillId="39" borderId="126" xfId="0" applyFont="1" applyFill="1" applyBorder="1" applyAlignment="1">
      <alignment horizontal="center" vertical="center" wrapText="1"/>
    </xf>
    <xf numFmtId="0" fontId="3" fillId="39" borderId="129" xfId="0" applyFont="1" applyFill="1" applyBorder="1" applyAlignment="1">
      <alignment horizontal="center" vertical="center" wrapText="1"/>
    </xf>
    <xf numFmtId="0" fontId="56" fillId="30" borderId="93" xfId="0" applyFont="1" applyFill="1" applyBorder="1" applyAlignment="1" applyProtection="1">
      <alignment horizontal="center" vertical="center"/>
      <protection locked="0"/>
    </xf>
    <xf numFmtId="0" fontId="56" fillId="30" borderId="72" xfId="0" applyFont="1" applyFill="1" applyBorder="1" applyAlignment="1" applyProtection="1">
      <alignment horizontal="center" vertical="center"/>
      <protection locked="0"/>
    </xf>
    <xf numFmtId="0" fontId="56" fillId="30" borderId="121" xfId="0" applyFont="1" applyFill="1" applyBorder="1" applyAlignment="1" applyProtection="1">
      <alignment horizontal="center" vertical="center"/>
      <protection locked="0"/>
    </xf>
    <xf numFmtId="0" fontId="3" fillId="46" borderId="116" xfId="0" applyFont="1" applyFill="1" applyBorder="1" applyAlignment="1">
      <alignment horizontal="center" vertical="center"/>
    </xf>
    <xf numFmtId="0" fontId="3" fillId="39" borderId="74" xfId="0" applyFont="1" applyFill="1" applyBorder="1" applyAlignment="1">
      <alignment horizontal="center" vertical="center" wrapText="1"/>
    </xf>
    <xf numFmtId="0" fontId="3" fillId="39" borderId="59" xfId="0" applyFont="1" applyFill="1" applyBorder="1" applyAlignment="1">
      <alignment horizontal="center" vertical="center" wrapText="1"/>
    </xf>
    <xf numFmtId="0" fontId="3" fillId="39" borderId="130" xfId="0" applyFont="1" applyFill="1" applyBorder="1" applyAlignment="1">
      <alignment horizontal="center" vertical="center" wrapText="1"/>
    </xf>
    <xf numFmtId="0" fontId="3" fillId="39" borderId="32" xfId="0" applyFont="1" applyFill="1" applyBorder="1" applyAlignment="1">
      <alignment horizontal="center" vertical="center" wrapText="1"/>
    </xf>
    <xf numFmtId="0" fontId="3" fillId="39" borderId="131" xfId="0" applyFont="1" applyFill="1" applyBorder="1" applyAlignment="1">
      <alignment horizontal="center" vertical="center" wrapText="1"/>
    </xf>
    <xf numFmtId="43" fontId="14" fillId="18" borderId="36" xfId="0" applyNumberFormat="1" applyFont="1" applyFill="1" applyBorder="1" applyAlignment="1">
      <alignment horizontal="center" vertical="center" wrapText="1"/>
    </xf>
    <xf numFmtId="0" fontId="24" fillId="39" borderId="54" xfId="0" applyFont="1" applyFill="1" applyBorder="1" applyAlignment="1">
      <alignment horizontal="center"/>
    </xf>
    <xf numFmtId="0" fontId="24" fillId="39" borderId="56" xfId="0" applyFont="1" applyFill="1" applyBorder="1" applyAlignment="1">
      <alignment horizontal="center"/>
    </xf>
    <xf numFmtId="0" fontId="4" fillId="37" borderId="32" xfId="0" applyFont="1" applyFill="1" applyBorder="1" applyAlignment="1">
      <alignment horizontal="right" vertical="center" wrapText="1"/>
    </xf>
    <xf numFmtId="0" fontId="4" fillId="0" borderId="20" xfId="0" applyFont="1" applyBorder="1"/>
    <xf numFmtId="0" fontId="13" fillId="18" borderId="31" xfId="0" applyFont="1" applyFill="1" applyBorder="1" applyAlignment="1">
      <alignment horizontal="center" vertical="center" wrapText="1"/>
    </xf>
    <xf numFmtId="0" fontId="19" fillId="17" borderId="31" xfId="0" applyFont="1" applyFill="1" applyBorder="1"/>
    <xf numFmtId="0" fontId="19" fillId="17" borderId="2" xfId="0" applyFont="1" applyFill="1" applyBorder="1"/>
    <xf numFmtId="0" fontId="9" fillId="37" borderId="54" xfId="0" applyFont="1" applyFill="1" applyBorder="1" applyAlignment="1">
      <alignment horizontal="right" vertical="center" wrapText="1"/>
    </xf>
    <xf numFmtId="0" fontId="9" fillId="37" borderId="55" xfId="0" applyFont="1" applyFill="1" applyBorder="1" applyAlignment="1">
      <alignment horizontal="right" vertical="center" wrapText="1"/>
    </xf>
    <xf numFmtId="0" fontId="9" fillId="37" borderId="56" xfId="0" applyFont="1" applyFill="1" applyBorder="1" applyAlignment="1">
      <alignment horizontal="right" vertical="center" wrapText="1"/>
    </xf>
    <xf numFmtId="0" fontId="9" fillId="37" borderId="43" xfId="0" applyFont="1" applyFill="1" applyBorder="1" applyAlignment="1">
      <alignment horizontal="right" vertical="center" wrapText="1"/>
    </xf>
    <xf numFmtId="0" fontId="9" fillId="37" borderId="34" xfId="0" applyFont="1" applyFill="1" applyBorder="1" applyAlignment="1">
      <alignment horizontal="right" vertical="center" wrapText="1"/>
    </xf>
    <xf numFmtId="0" fontId="9" fillId="37" borderId="35" xfId="0" applyFont="1" applyFill="1" applyBorder="1" applyAlignment="1">
      <alignment horizontal="right" vertical="center" wrapText="1"/>
    </xf>
    <xf numFmtId="0" fontId="9" fillId="37" borderId="43" xfId="0" applyFont="1" applyFill="1" applyBorder="1" applyAlignment="1">
      <alignment horizontal="right" vertical="center"/>
    </xf>
    <xf numFmtId="0" fontId="9" fillId="37" borderId="34" xfId="0" applyFont="1" applyFill="1" applyBorder="1" applyAlignment="1">
      <alignment horizontal="right" vertical="center"/>
    </xf>
    <xf numFmtId="0" fontId="9" fillId="37" borderId="35" xfId="0" applyFont="1" applyFill="1" applyBorder="1" applyAlignment="1">
      <alignment horizontal="right" vertical="center"/>
    </xf>
    <xf numFmtId="0" fontId="9" fillId="37" borderId="62" xfId="0" applyFont="1" applyFill="1" applyBorder="1" applyAlignment="1">
      <alignment horizontal="right" vertical="center"/>
    </xf>
    <xf numFmtId="0" fontId="9" fillId="37" borderId="30" xfId="0" applyFont="1" applyFill="1" applyBorder="1" applyAlignment="1">
      <alignment horizontal="right" vertical="center"/>
    </xf>
    <xf numFmtId="0" fontId="9" fillId="37" borderId="59" xfId="0" applyFont="1" applyFill="1" applyBorder="1" applyAlignment="1">
      <alignment horizontal="right" vertical="center"/>
    </xf>
    <xf numFmtId="0" fontId="3" fillId="78" borderId="71" xfId="3" applyFont="1" applyFill="1" applyBorder="1" applyAlignment="1">
      <alignment horizontal="left" vertical="top"/>
    </xf>
    <xf numFmtId="0" fontId="3" fillId="78" borderId="72" xfId="3" applyFont="1" applyFill="1" applyBorder="1" applyAlignment="1">
      <alignment horizontal="left" vertical="top"/>
    </xf>
    <xf numFmtId="0" fontId="3" fillId="78" borderId="183" xfId="3" applyFont="1" applyFill="1" applyBorder="1" applyAlignment="1">
      <alignment horizontal="left" vertical="top"/>
    </xf>
    <xf numFmtId="0" fontId="9" fillId="9" borderId="30" xfId="3" applyFont="1" applyFill="1" applyAlignment="1">
      <alignment horizontal="left" vertical="center" wrapText="1"/>
    </xf>
    <xf numFmtId="0" fontId="3" fillId="71" borderId="39" xfId="3" applyFont="1" applyFill="1" applyBorder="1" applyAlignment="1">
      <alignment horizontal="left" vertical="center" wrapText="1"/>
    </xf>
    <xf numFmtId="0" fontId="3" fillId="71" borderId="53" xfId="3" applyFont="1" applyFill="1" applyBorder="1" applyAlignment="1">
      <alignment horizontal="left" vertical="center" wrapText="1"/>
    </xf>
    <xf numFmtId="0" fontId="14" fillId="17" borderId="36" xfId="3" applyFont="1" applyFill="1" applyBorder="1" applyAlignment="1">
      <alignment horizontal="center"/>
    </xf>
    <xf numFmtId="0" fontId="14" fillId="17" borderId="38" xfId="3" applyFont="1" applyFill="1" applyBorder="1" applyAlignment="1">
      <alignment horizontal="center"/>
    </xf>
    <xf numFmtId="0" fontId="9" fillId="9" borderId="43" xfId="3" applyFont="1" applyFill="1" applyBorder="1" applyAlignment="1">
      <alignment horizontal="center"/>
    </xf>
    <xf numFmtId="0" fontId="9" fillId="9" borderId="34" xfId="3" applyFont="1" applyFill="1" applyBorder="1" applyAlignment="1">
      <alignment horizontal="center"/>
    </xf>
    <xf numFmtId="0" fontId="9" fillId="9" borderId="156" xfId="3" applyFont="1" applyFill="1" applyBorder="1" applyAlignment="1">
      <alignment horizontal="center"/>
    </xf>
    <xf numFmtId="0" fontId="14" fillId="17" borderId="30" xfId="3" applyFont="1" applyFill="1" applyAlignment="1">
      <alignment horizontal="center"/>
    </xf>
    <xf numFmtId="0" fontId="14" fillId="17" borderId="63" xfId="3" applyFont="1" applyFill="1" applyBorder="1" applyAlignment="1">
      <alignment horizontal="center"/>
    </xf>
    <xf numFmtId="0" fontId="24" fillId="71" borderId="36" xfId="3" applyFont="1" applyFill="1" applyBorder="1" applyAlignment="1">
      <alignment horizontal="left" vertical="center" wrapText="1"/>
    </xf>
    <xf numFmtId="0" fontId="3" fillId="71" borderId="150" xfId="3" applyFont="1" applyFill="1" applyBorder="1" applyAlignment="1">
      <alignment horizontal="left" vertical="center" wrapText="1"/>
    </xf>
    <xf numFmtId="0" fontId="3" fillId="71" borderId="65" xfId="3" applyFont="1" applyFill="1" applyBorder="1" applyAlignment="1">
      <alignment horizontal="left" vertical="center" wrapText="1"/>
    </xf>
    <xf numFmtId="0" fontId="3" fillId="71" borderId="161" xfId="3" applyFont="1" applyFill="1" applyBorder="1" applyAlignment="1">
      <alignment horizontal="left" vertical="center" wrapText="1"/>
    </xf>
    <xf numFmtId="0" fontId="24" fillId="39" borderId="78" xfId="3" applyFont="1" applyFill="1" applyBorder="1" applyAlignment="1">
      <alignment horizontal="center" vertical="center"/>
    </xf>
    <xf numFmtId="0" fontId="24" fillId="39" borderId="80" xfId="3" applyFont="1" applyFill="1" applyBorder="1" applyAlignment="1">
      <alignment horizontal="center" vertical="center"/>
    </xf>
    <xf numFmtId="0" fontId="24" fillId="39" borderId="81" xfId="3" applyFont="1" applyFill="1" applyBorder="1" applyAlignment="1">
      <alignment horizontal="center" vertical="center"/>
    </xf>
    <xf numFmtId="0" fontId="20" fillId="17" borderId="73" xfId="3" applyFont="1" applyFill="1" applyBorder="1" applyAlignment="1">
      <alignment horizontal="center" vertical="center"/>
    </xf>
    <xf numFmtId="0" fontId="20" fillId="17" borderId="79" xfId="3" applyFont="1" applyFill="1" applyBorder="1" applyAlignment="1">
      <alignment horizontal="center" vertical="center"/>
    </xf>
    <xf numFmtId="0" fontId="24" fillId="39" borderId="36" xfId="3" applyFont="1" applyFill="1" applyBorder="1" applyAlignment="1">
      <alignment horizontal="center" vertical="center" wrapText="1"/>
    </xf>
    <xf numFmtId="0" fontId="24" fillId="39" borderId="36" xfId="3" applyFont="1" applyFill="1" applyBorder="1" applyAlignment="1">
      <alignment horizontal="center" vertical="center"/>
    </xf>
    <xf numFmtId="0" fontId="24" fillId="39" borderId="38" xfId="3" applyFont="1" applyFill="1" applyBorder="1" applyAlignment="1">
      <alignment horizontal="center" vertical="center"/>
    </xf>
    <xf numFmtId="0" fontId="24" fillId="71" borderId="36" xfId="3" applyFont="1" applyFill="1" applyBorder="1" applyAlignment="1">
      <alignment horizontal="left" vertical="center"/>
    </xf>
    <xf numFmtId="9" fontId="24" fillId="77" borderId="45" xfId="3" applyNumberFormat="1" applyFont="1" applyFill="1" applyBorder="1" applyAlignment="1">
      <alignment horizontal="left" vertical="center" wrapText="1"/>
    </xf>
    <xf numFmtId="0" fontId="24" fillId="77" borderId="46" xfId="3" applyFont="1" applyFill="1" applyBorder="1" applyAlignment="1">
      <alignment horizontal="left" vertical="center" wrapText="1"/>
    </xf>
    <xf numFmtId="0" fontId="24" fillId="77" borderId="40" xfId="3" applyFont="1" applyFill="1" applyBorder="1" applyAlignment="1">
      <alignment horizontal="left" vertical="center" wrapText="1"/>
    </xf>
    <xf numFmtId="0" fontId="9" fillId="0" borderId="30" xfId="3" applyFont="1" applyAlignment="1">
      <alignment horizontal="center"/>
    </xf>
    <xf numFmtId="0" fontId="24" fillId="71" borderId="43" xfId="3" applyFont="1" applyFill="1" applyBorder="1" applyAlignment="1">
      <alignment horizontal="left" vertical="center" wrapText="1"/>
    </xf>
    <xf numFmtId="0" fontId="24" fillId="71" borderId="34" xfId="3" applyFont="1" applyFill="1" applyBorder="1" applyAlignment="1">
      <alignment horizontal="left" vertical="center" wrapText="1"/>
    </xf>
    <xf numFmtId="0" fontId="24" fillId="71" borderId="35" xfId="3" applyFont="1" applyFill="1" applyBorder="1" applyAlignment="1">
      <alignment horizontal="left" vertical="center" wrapText="1"/>
    </xf>
    <xf numFmtId="0" fontId="24" fillId="71" borderId="171" xfId="3" applyFont="1" applyFill="1" applyBorder="1" applyAlignment="1">
      <alignment horizontal="left" vertical="center" wrapText="1"/>
    </xf>
    <xf numFmtId="0" fontId="3" fillId="39" borderId="78" xfId="3" applyFont="1" applyFill="1" applyBorder="1" applyAlignment="1">
      <alignment horizontal="center" vertical="center"/>
    </xf>
    <xf numFmtId="0" fontId="3" fillId="39" borderId="80" xfId="3" applyFont="1" applyFill="1" applyBorder="1" applyAlignment="1">
      <alignment horizontal="center" vertical="center"/>
    </xf>
    <xf numFmtId="0" fontId="3" fillId="39" borderId="81" xfId="3" applyFont="1" applyFill="1" applyBorder="1" applyAlignment="1">
      <alignment horizontal="center" vertical="center"/>
    </xf>
    <xf numFmtId="0" fontId="3" fillId="39" borderId="36" xfId="3" applyFont="1" applyFill="1" applyBorder="1" applyAlignment="1">
      <alignment horizontal="center" vertical="center" wrapText="1"/>
    </xf>
    <xf numFmtId="0" fontId="3" fillId="39" borderId="36" xfId="3" applyFont="1" applyFill="1" applyBorder="1" applyAlignment="1">
      <alignment horizontal="center" vertical="center"/>
    </xf>
    <xf numFmtId="0" fontId="3" fillId="39" borderId="38" xfId="3" applyFont="1" applyFill="1" applyBorder="1" applyAlignment="1">
      <alignment horizontal="center" vertical="center"/>
    </xf>
    <xf numFmtId="0" fontId="18" fillId="42" borderId="78" xfId="3" applyFont="1" applyFill="1" applyBorder="1" applyAlignment="1">
      <alignment horizontal="center" vertical="center"/>
    </xf>
    <xf numFmtId="0" fontId="18" fillId="42" borderId="80" xfId="3" applyFont="1" applyFill="1" applyBorder="1" applyAlignment="1">
      <alignment horizontal="center" vertical="center"/>
    </xf>
    <xf numFmtId="0" fontId="18" fillId="42" borderId="81" xfId="3" applyFont="1" applyFill="1" applyBorder="1" applyAlignment="1">
      <alignment horizontal="center" vertical="center"/>
    </xf>
    <xf numFmtId="0" fontId="13" fillId="69" borderId="78" xfId="3" applyFont="1" applyFill="1" applyBorder="1" applyAlignment="1">
      <alignment horizontal="center" vertical="center"/>
    </xf>
    <xf numFmtId="0" fontId="13" fillId="69" borderId="73" xfId="3" applyFont="1" applyFill="1" applyBorder="1" applyAlignment="1">
      <alignment horizontal="center" vertical="center"/>
    </xf>
    <xf numFmtId="0" fontId="13" fillId="69" borderId="79" xfId="3" applyFont="1" applyFill="1" applyBorder="1" applyAlignment="1">
      <alignment horizontal="center" vertical="center"/>
    </xf>
    <xf numFmtId="0" fontId="3" fillId="71" borderId="36" xfId="3" applyFont="1" applyFill="1" applyBorder="1" applyAlignment="1">
      <alignment horizontal="left" vertical="center" wrapText="1"/>
    </xf>
    <xf numFmtId="0" fontId="3" fillId="71" borderId="47" xfId="3" applyFont="1" applyFill="1" applyBorder="1" applyAlignment="1">
      <alignment horizontal="left" vertical="center" wrapText="1"/>
    </xf>
    <xf numFmtId="0" fontId="3" fillId="71" borderId="48" xfId="3" applyFont="1" applyFill="1" applyBorder="1" applyAlignment="1">
      <alignment horizontal="left" vertical="center" wrapText="1"/>
    </xf>
    <xf numFmtId="0" fontId="3" fillId="71" borderId="49" xfId="3" applyFont="1" applyFill="1" applyBorder="1" applyAlignment="1">
      <alignment horizontal="left" vertical="center" wrapText="1"/>
    </xf>
    <xf numFmtId="0" fontId="12" fillId="9" borderId="30" xfId="3" applyFont="1" applyFill="1" applyAlignment="1">
      <alignment horizontal="center" vertical="center" wrapText="1"/>
    </xf>
    <xf numFmtId="0" fontId="3" fillId="9" borderId="30" xfId="3" applyFont="1" applyFill="1" applyAlignment="1">
      <alignment horizontal="left" vertical="center" wrapText="1"/>
    </xf>
    <xf numFmtId="0" fontId="3" fillId="9" borderId="30" xfId="3" applyFont="1" applyFill="1" applyAlignment="1">
      <alignment horizontal="left" vertical="center"/>
    </xf>
    <xf numFmtId="0" fontId="3" fillId="71" borderId="36" xfId="3" applyFont="1" applyFill="1" applyBorder="1" applyAlignment="1">
      <alignment horizontal="left" vertical="center"/>
    </xf>
    <xf numFmtId="0" fontId="57" fillId="53" borderId="43" xfId="7" applyFont="1" applyFill="1" applyBorder="1" applyAlignment="1">
      <alignment horizontal="center" vertical="center"/>
    </xf>
    <xf numFmtId="0" fontId="57" fillId="53" borderId="34" xfId="7" applyFont="1" applyFill="1" applyBorder="1" applyAlignment="1">
      <alignment horizontal="center" vertical="center"/>
    </xf>
    <xf numFmtId="0" fontId="57" fillId="63" borderId="34" xfId="7" applyFont="1" applyFill="1" applyBorder="1" applyAlignment="1">
      <alignment horizontal="center" vertical="center" wrapText="1"/>
    </xf>
    <xf numFmtId="0" fontId="57" fillId="63" borderId="35" xfId="7" applyFont="1" applyFill="1" applyBorder="1" applyAlignment="1">
      <alignment horizontal="center" vertical="center" wrapText="1"/>
    </xf>
    <xf numFmtId="0" fontId="15" fillId="52" borderId="93" xfId="0" applyFont="1" applyFill="1" applyBorder="1" applyAlignment="1">
      <alignment horizontal="left" vertical="center" wrapText="1"/>
    </xf>
    <xf numFmtId="0" fontId="15" fillId="52" borderId="72" xfId="0" applyFont="1" applyFill="1" applyBorder="1" applyAlignment="1">
      <alignment horizontal="left" vertical="center" wrapText="1"/>
    </xf>
    <xf numFmtId="0" fontId="15" fillId="52" borderId="183" xfId="0" applyFont="1" applyFill="1" applyBorder="1" applyAlignment="1">
      <alignment horizontal="left" vertical="center" wrapText="1"/>
    </xf>
    <xf numFmtId="0" fontId="5" fillId="45" borderId="43" xfId="7" applyFont="1" applyFill="1" applyBorder="1" applyAlignment="1">
      <alignment horizontal="center" vertical="center" wrapText="1"/>
    </xf>
    <xf numFmtId="0" fontId="5" fillId="45" borderId="35" xfId="7" applyFont="1" applyFill="1" applyBorder="1" applyAlignment="1">
      <alignment horizontal="center" vertical="center" wrapText="1"/>
    </xf>
    <xf numFmtId="0" fontId="24" fillId="52" borderId="43" xfId="7" applyFont="1" applyFill="1" applyBorder="1" applyAlignment="1">
      <alignment horizontal="center" vertical="center" wrapText="1"/>
    </xf>
    <xf numFmtId="0" fontId="24" fillId="52" borderId="35" xfId="7" applyFont="1" applyFill="1" applyBorder="1" applyAlignment="1">
      <alignment horizontal="center" vertical="center" wrapText="1"/>
    </xf>
    <xf numFmtId="0" fontId="24" fillId="67" borderId="36" xfId="7" applyFont="1" applyFill="1" applyBorder="1" applyAlignment="1">
      <alignment horizontal="center" vertical="center" wrapText="1"/>
    </xf>
    <xf numFmtId="0" fontId="24" fillId="67" borderId="47" xfId="7" applyFont="1" applyFill="1" applyBorder="1" applyAlignment="1">
      <alignment horizontal="left" vertical="center" wrapText="1"/>
    </xf>
    <xf numFmtId="0" fontId="24" fillId="67" borderId="48" xfId="7" applyFont="1" applyFill="1" applyBorder="1" applyAlignment="1">
      <alignment horizontal="left" vertical="center" wrapText="1"/>
    </xf>
    <xf numFmtId="0" fontId="24" fillId="67" borderId="49" xfId="7" applyFont="1" applyFill="1" applyBorder="1" applyAlignment="1">
      <alignment horizontal="left" vertical="center" wrapText="1"/>
    </xf>
    <xf numFmtId="0" fontId="5" fillId="45" borderId="47" xfId="7" applyFont="1" applyFill="1" applyBorder="1" applyAlignment="1">
      <alignment horizontal="center" vertical="center" wrapText="1"/>
    </xf>
    <xf numFmtId="0" fontId="5" fillId="45" borderId="49" xfId="7" applyFont="1" applyFill="1" applyBorder="1" applyAlignment="1">
      <alignment horizontal="center" vertical="center" wrapText="1"/>
    </xf>
    <xf numFmtId="0" fontId="24" fillId="52" borderId="47" xfId="7" applyFont="1" applyFill="1" applyBorder="1" applyAlignment="1">
      <alignment horizontal="center" vertical="center" wrapText="1"/>
    </xf>
    <xf numFmtId="0" fontId="24" fillId="52" borderId="49" xfId="7" applyFont="1" applyFill="1" applyBorder="1" applyAlignment="1">
      <alignment horizontal="center" vertical="center" wrapText="1"/>
    </xf>
    <xf numFmtId="0" fontId="56" fillId="66" borderId="53" xfId="7" applyFont="1" applyFill="1" applyBorder="1" applyAlignment="1">
      <alignment horizontal="center" vertical="center" wrapText="1"/>
    </xf>
    <xf numFmtId="0" fontId="20" fillId="8" borderId="76" xfId="7" applyFont="1" applyFill="1" applyBorder="1" applyAlignment="1">
      <alignment horizontal="center" vertical="center"/>
    </xf>
    <xf numFmtId="0" fontId="20" fillId="8" borderId="55" xfId="7" applyFont="1" applyFill="1" applyBorder="1" applyAlignment="1">
      <alignment horizontal="center" vertical="center"/>
    </xf>
    <xf numFmtId="0" fontId="20" fillId="8" borderId="61" xfId="7" applyFont="1" applyFill="1" applyBorder="1" applyAlignment="1">
      <alignment horizontal="center" vertical="center"/>
    </xf>
    <xf numFmtId="0" fontId="3" fillId="49" borderId="90" xfId="7" applyFont="1" applyFill="1" applyBorder="1" applyAlignment="1">
      <alignment horizontal="center" vertical="center"/>
    </xf>
    <xf numFmtId="0" fontId="3" fillId="49" borderId="159" xfId="7" applyFont="1" applyFill="1" applyBorder="1" applyAlignment="1">
      <alignment horizontal="center" vertical="center"/>
    </xf>
    <xf numFmtId="0" fontId="3" fillId="49" borderId="91" xfId="7" applyFont="1" applyFill="1" applyBorder="1" applyAlignment="1">
      <alignment horizontal="center" vertical="center"/>
    </xf>
    <xf numFmtId="0" fontId="3" fillId="50" borderId="36" xfId="0" applyFont="1" applyFill="1" applyBorder="1" applyAlignment="1">
      <alignment horizontal="center" vertical="center"/>
    </xf>
    <xf numFmtId="0" fontId="3" fillId="50" borderId="43" xfId="0" applyFont="1" applyFill="1" applyBorder="1" applyAlignment="1">
      <alignment horizontal="center" vertical="center"/>
    </xf>
    <xf numFmtId="0" fontId="3" fillId="50" borderId="35" xfId="0" applyFont="1" applyFill="1" applyBorder="1" applyAlignment="1">
      <alignment horizontal="center" vertical="center"/>
    </xf>
    <xf numFmtId="2" fontId="3" fillId="37" borderId="36" xfId="0" applyNumberFormat="1" applyFont="1" applyFill="1" applyBorder="1" applyAlignment="1">
      <alignment horizontal="center" vertical="center" wrapText="1"/>
    </xf>
    <xf numFmtId="0" fontId="56" fillId="30" borderId="36" xfId="0" applyFont="1" applyFill="1" applyBorder="1" applyAlignment="1">
      <alignment horizontal="center" vertical="center"/>
    </xf>
    <xf numFmtId="0" fontId="56" fillId="30" borderId="53" xfId="0" applyFont="1" applyFill="1" applyBorder="1" applyAlignment="1">
      <alignment horizontal="center" vertical="center"/>
    </xf>
    <xf numFmtId="0" fontId="56" fillId="66" borderId="36" xfId="7" applyFont="1" applyFill="1" applyBorder="1" applyAlignment="1">
      <alignment horizontal="center" vertical="center" wrapText="1"/>
    </xf>
    <xf numFmtId="0" fontId="3" fillId="50" borderId="43" xfId="0" applyFont="1" applyFill="1" applyBorder="1" applyAlignment="1">
      <alignment horizontal="center" vertical="center" wrapText="1"/>
    </xf>
    <xf numFmtId="0" fontId="3" fillId="50" borderId="35" xfId="0" applyFont="1" applyFill="1" applyBorder="1" applyAlignment="1">
      <alignment horizontal="center" vertical="center" wrapText="1"/>
    </xf>
    <xf numFmtId="0" fontId="3" fillId="60" borderId="43" xfId="7" applyFont="1" applyFill="1" applyBorder="1" applyAlignment="1">
      <alignment horizontal="center" vertical="center" wrapText="1"/>
    </xf>
    <xf numFmtId="0" fontId="3" fillId="60" borderId="34" xfId="7" applyFont="1" applyFill="1" applyBorder="1" applyAlignment="1">
      <alignment horizontal="center" vertical="center" wrapText="1"/>
    </xf>
    <xf numFmtId="0" fontId="3" fillId="60" borderId="35" xfId="7" applyFont="1" applyFill="1" applyBorder="1" applyAlignment="1">
      <alignment horizontal="center" vertical="center" wrapText="1"/>
    </xf>
    <xf numFmtId="0" fontId="3" fillId="52" borderId="36" xfId="7" applyFont="1" applyFill="1" applyBorder="1" applyAlignment="1">
      <alignment horizontal="center" vertical="center"/>
    </xf>
    <xf numFmtId="0" fontId="3" fillId="49" borderId="37" xfId="7" applyFont="1" applyFill="1" applyBorder="1" applyAlignment="1">
      <alignment horizontal="center" vertical="center" textRotation="90"/>
    </xf>
    <xf numFmtId="0" fontId="3" fillId="49" borderId="75" xfId="7" applyFont="1" applyFill="1" applyBorder="1" applyAlignment="1">
      <alignment horizontal="center" vertical="center" textRotation="90"/>
    </xf>
    <xf numFmtId="0" fontId="3" fillId="49" borderId="171" xfId="7" applyFont="1" applyFill="1" applyBorder="1" applyAlignment="1">
      <alignment horizontal="center" vertical="center" textRotation="90"/>
    </xf>
    <xf numFmtId="0" fontId="57" fillId="63" borderId="43" xfId="7" applyFont="1" applyFill="1" applyBorder="1" applyAlignment="1">
      <alignment horizontal="center" vertical="center"/>
    </xf>
    <xf numFmtId="0" fontId="57" fillId="63" borderId="156" xfId="7" applyFont="1" applyFill="1" applyBorder="1" applyAlignment="1">
      <alignment horizontal="center" vertical="center"/>
    </xf>
    <xf numFmtId="0" fontId="14" fillId="63" borderId="37" xfId="7" applyFont="1" applyFill="1" applyBorder="1" applyAlignment="1">
      <alignment horizontal="center" vertical="center" wrapText="1"/>
    </xf>
    <xf numFmtId="0" fontId="14" fillId="63" borderId="39" xfId="7" applyFont="1" applyFill="1" applyBorder="1" applyAlignment="1">
      <alignment horizontal="center" vertical="center"/>
    </xf>
    <xf numFmtId="0" fontId="14" fillId="63" borderId="39" xfId="7" applyFont="1" applyFill="1" applyBorder="1" applyAlignment="1">
      <alignment horizontal="center" vertical="center" wrapText="1"/>
    </xf>
    <xf numFmtId="0" fontId="3" fillId="52" borderId="43" xfId="7" applyFont="1" applyFill="1" applyBorder="1" applyAlignment="1">
      <alignment horizontal="center" vertical="center"/>
    </xf>
    <xf numFmtId="0" fontId="3" fillId="52" borderId="34" xfId="7" applyFont="1" applyFill="1" applyBorder="1" applyAlignment="1">
      <alignment horizontal="center" vertical="center"/>
    </xf>
    <xf numFmtId="0" fontId="3" fillId="52" borderId="35" xfId="7" applyFont="1" applyFill="1" applyBorder="1" applyAlignment="1">
      <alignment horizontal="center" vertical="center"/>
    </xf>
    <xf numFmtId="0" fontId="14" fillId="65" borderId="38" xfId="7" applyFont="1" applyFill="1" applyBorder="1" applyAlignment="1">
      <alignment horizontal="center" vertical="center" wrapText="1"/>
    </xf>
    <xf numFmtId="0" fontId="14" fillId="53" borderId="41" xfId="7" applyFont="1" applyFill="1" applyBorder="1" applyAlignment="1">
      <alignment horizontal="center" vertical="center"/>
    </xf>
    <xf numFmtId="0" fontId="14" fillId="53" borderId="44" xfId="7" applyFont="1" applyFill="1" applyBorder="1" applyAlignment="1">
      <alignment horizontal="center" vertical="center"/>
    </xf>
    <xf numFmtId="0" fontId="14" fillId="53" borderId="42" xfId="7" applyFont="1" applyFill="1" applyBorder="1" applyAlignment="1">
      <alignment horizontal="center" vertical="center"/>
    </xf>
    <xf numFmtId="0" fontId="14" fillId="53" borderId="45" xfId="7" applyFont="1" applyFill="1" applyBorder="1" applyAlignment="1">
      <alignment horizontal="center" vertical="center"/>
    </xf>
    <xf numFmtId="0" fontId="14" fillId="53" borderId="46" xfId="7" applyFont="1" applyFill="1" applyBorder="1" applyAlignment="1">
      <alignment horizontal="center" vertical="center"/>
    </xf>
    <xf numFmtId="0" fontId="14" fillId="53" borderId="40" xfId="7" applyFont="1" applyFill="1" applyBorder="1" applyAlignment="1">
      <alignment horizontal="center" vertical="center"/>
    </xf>
    <xf numFmtId="0" fontId="3" fillId="52" borderId="53" xfId="7" applyFont="1" applyFill="1" applyBorder="1" applyAlignment="1">
      <alignment horizontal="center" vertical="center"/>
    </xf>
    <xf numFmtId="0" fontId="14" fillId="65" borderId="37" xfId="7" applyFont="1" applyFill="1" applyBorder="1" applyAlignment="1">
      <alignment horizontal="center" vertical="center" wrapText="1"/>
    </xf>
    <xf numFmtId="0" fontId="14" fillId="65" borderId="39" xfId="7" applyFont="1" applyFill="1" applyBorder="1" applyAlignment="1">
      <alignment horizontal="center" vertical="center" wrapText="1"/>
    </xf>
    <xf numFmtId="0" fontId="14" fillId="63" borderId="174" xfId="7" applyFont="1" applyFill="1" applyBorder="1" applyAlignment="1">
      <alignment horizontal="center" vertical="center" wrapText="1"/>
    </xf>
    <xf numFmtId="0" fontId="14" fillId="63" borderId="165" xfId="7" applyFont="1" applyFill="1" applyBorder="1" applyAlignment="1">
      <alignment horizontal="center" vertical="center" wrapText="1"/>
    </xf>
    <xf numFmtId="0" fontId="14" fillId="63" borderId="166" xfId="7" applyFont="1" applyFill="1" applyBorder="1" applyAlignment="1">
      <alignment horizontal="center" vertical="center" wrapText="1"/>
    </xf>
    <xf numFmtId="0" fontId="57" fillId="65" borderId="45" xfId="7" applyFont="1" applyFill="1" applyBorder="1" applyAlignment="1">
      <alignment horizontal="center" vertical="center" wrapText="1"/>
    </xf>
    <xf numFmtId="0" fontId="57" fillId="65" borderId="163" xfId="7" applyFont="1" applyFill="1" applyBorder="1" applyAlignment="1">
      <alignment horizontal="center" vertical="center" wrapText="1"/>
    </xf>
    <xf numFmtId="0" fontId="14" fillId="65" borderId="173" xfId="7" applyFont="1" applyFill="1" applyBorder="1" applyAlignment="1">
      <alignment horizontal="center" vertical="center" wrapText="1"/>
    </xf>
    <xf numFmtId="0" fontId="14" fillId="65" borderId="175" xfId="7" applyFont="1" applyFill="1" applyBorder="1" applyAlignment="1">
      <alignment horizontal="center" vertical="center" wrapText="1"/>
    </xf>
    <xf numFmtId="0" fontId="14" fillId="54" borderId="36" xfId="7" applyFont="1" applyFill="1" applyBorder="1" applyAlignment="1">
      <alignment horizontal="center" vertical="center"/>
    </xf>
    <xf numFmtId="0" fontId="14" fillId="74" borderId="37" xfId="0" applyFont="1" applyFill="1" applyBorder="1" applyAlignment="1">
      <alignment horizontal="center" vertical="center" wrapText="1"/>
    </xf>
    <xf numFmtId="0" fontId="14" fillId="74" borderId="75" xfId="0" applyFont="1" applyFill="1" applyBorder="1" applyAlignment="1">
      <alignment horizontal="center" vertical="center" wrapText="1"/>
    </xf>
    <xf numFmtId="0" fontId="57" fillId="54" borderId="43" xfId="7" applyFont="1" applyFill="1" applyBorder="1" applyAlignment="1">
      <alignment horizontal="center" vertical="center"/>
    </xf>
    <xf numFmtId="0" fontId="57" fillId="54" borderId="34" xfId="7" applyFont="1" applyFill="1" applyBorder="1" applyAlignment="1">
      <alignment horizontal="center" vertical="center"/>
    </xf>
    <xf numFmtId="0" fontId="57" fillId="65" borderId="36" xfId="7" applyFont="1" applyFill="1" applyBorder="1" applyAlignment="1">
      <alignment horizontal="center" vertical="center" wrapText="1"/>
    </xf>
    <xf numFmtId="0" fontId="57" fillId="54" borderId="37" xfId="7" applyFont="1" applyFill="1" applyBorder="1" applyAlignment="1">
      <alignment horizontal="center" vertical="center" wrapText="1"/>
    </xf>
    <xf numFmtId="0" fontId="57" fillId="54" borderId="75" xfId="7" applyFont="1" applyFill="1" applyBorder="1" applyAlignment="1">
      <alignment horizontal="center" vertical="center" wrapText="1"/>
    </xf>
    <xf numFmtId="0" fontId="57" fillId="54" borderId="171" xfId="7" applyFont="1" applyFill="1" applyBorder="1" applyAlignment="1">
      <alignment horizontal="center" vertical="center" wrapText="1"/>
    </xf>
    <xf numFmtId="0" fontId="14" fillId="65" borderId="174" xfId="7" applyFont="1" applyFill="1" applyBorder="1" applyAlignment="1">
      <alignment horizontal="center" vertical="center" wrapText="1"/>
    </xf>
    <xf numFmtId="0" fontId="14" fillId="65" borderId="165" xfId="7" applyFont="1" applyFill="1" applyBorder="1" applyAlignment="1">
      <alignment horizontal="center" vertical="center" wrapText="1"/>
    </xf>
    <xf numFmtId="0" fontId="14" fillId="65" borderId="111" xfId="7" applyFont="1" applyFill="1" applyBorder="1" applyAlignment="1">
      <alignment horizontal="center" vertical="center" wrapText="1"/>
    </xf>
    <xf numFmtId="0" fontId="14" fillId="65" borderId="27" xfId="7" applyFont="1" applyFill="1" applyBorder="1" applyAlignment="1">
      <alignment horizontal="center" vertical="center" wrapText="1"/>
    </xf>
    <xf numFmtId="0" fontId="14" fillId="63" borderId="111" xfId="7" applyFont="1" applyFill="1" applyBorder="1" applyAlignment="1">
      <alignment horizontal="center" vertical="center" wrapText="1"/>
    </xf>
    <xf numFmtId="0" fontId="14" fillId="63" borderId="27" xfId="7" applyFont="1" applyFill="1" applyBorder="1" applyAlignment="1">
      <alignment horizontal="center" vertical="center" wrapText="1"/>
    </xf>
    <xf numFmtId="0" fontId="14" fillId="63" borderId="104" xfId="7" applyFont="1" applyFill="1" applyBorder="1" applyAlignment="1">
      <alignment horizontal="center" vertical="center" wrapText="1"/>
    </xf>
    <xf numFmtId="0" fontId="14" fillId="63" borderId="167" xfId="7" applyFont="1" applyFill="1" applyBorder="1" applyAlignment="1">
      <alignment horizontal="center" vertical="center" wrapText="1"/>
    </xf>
    <xf numFmtId="0" fontId="57" fillId="53" borderId="37" xfId="7" applyFont="1" applyFill="1" applyBorder="1" applyAlignment="1">
      <alignment horizontal="center" vertical="center" wrapText="1"/>
    </xf>
    <xf numFmtId="0" fontId="57" fillId="53" borderId="75" xfId="7" applyFont="1" applyFill="1" applyBorder="1" applyAlignment="1">
      <alignment horizontal="center" vertical="center" wrapText="1"/>
    </xf>
    <xf numFmtId="0" fontId="57" fillId="53" borderId="39" xfId="7" applyFont="1" applyFill="1" applyBorder="1" applyAlignment="1">
      <alignment horizontal="center" vertical="center" wrapText="1"/>
    </xf>
    <xf numFmtId="0" fontId="14" fillId="73" borderId="37" xfId="0" applyFont="1" applyFill="1" applyBorder="1" applyAlignment="1">
      <alignment horizontal="center" vertical="center" wrapText="1"/>
    </xf>
    <xf numFmtId="0" fontId="14" fillId="73" borderId="39" xfId="0" applyFont="1" applyFill="1" applyBorder="1" applyAlignment="1">
      <alignment horizontal="center" vertical="center" wrapText="1"/>
    </xf>
    <xf numFmtId="0" fontId="18" fillId="33" borderId="43" xfId="7" applyFont="1" applyFill="1" applyBorder="1" applyAlignment="1">
      <alignment horizontal="center" vertical="center"/>
    </xf>
    <xf numFmtId="0" fontId="18" fillId="33" borderId="34" xfId="7" applyFont="1" applyFill="1" applyBorder="1" applyAlignment="1">
      <alignment horizontal="center" vertical="center"/>
    </xf>
    <xf numFmtId="0" fontId="18" fillId="33" borderId="156" xfId="7" applyFont="1" applyFill="1" applyBorder="1" applyAlignment="1">
      <alignment horizontal="center" vertical="center"/>
    </xf>
    <xf numFmtId="0" fontId="9" fillId="50" borderId="70" xfId="7" applyFont="1" applyFill="1" applyBorder="1" applyAlignment="1">
      <alignment horizontal="center" vertical="center"/>
    </xf>
    <xf numFmtId="0" fontId="9" fillId="50" borderId="34" xfId="7" applyFont="1" applyFill="1" applyBorder="1" applyAlignment="1">
      <alignment horizontal="center" vertical="center"/>
    </xf>
    <xf numFmtId="0" fontId="13" fillId="59" borderId="76" xfId="7" applyFont="1" applyFill="1" applyBorder="1" applyAlignment="1">
      <alignment horizontal="center" vertical="center" wrapText="1"/>
    </xf>
    <xf numFmtId="0" fontId="13" fillId="59" borderId="55" xfId="7" applyFont="1" applyFill="1" applyBorder="1" applyAlignment="1">
      <alignment horizontal="center" vertical="center" wrapText="1"/>
    </xf>
    <xf numFmtId="0" fontId="13" fillId="59" borderId="61" xfId="7" applyFont="1" applyFill="1" applyBorder="1" applyAlignment="1">
      <alignment horizontal="center" vertical="center" wrapText="1"/>
    </xf>
    <xf numFmtId="0" fontId="3" fillId="49" borderId="94" xfId="7" applyFont="1" applyFill="1" applyBorder="1" applyAlignment="1">
      <alignment horizontal="center" vertical="center"/>
    </xf>
    <xf numFmtId="0" fontId="3" fillId="50" borderId="37" xfId="7" applyFont="1" applyFill="1" applyBorder="1" applyAlignment="1">
      <alignment horizontal="center" vertical="center" textRotation="90"/>
    </xf>
    <xf numFmtId="0" fontId="3" fillId="50" borderId="75" xfId="7" applyFont="1" applyFill="1" applyBorder="1" applyAlignment="1">
      <alignment horizontal="center" vertical="center" textRotation="90"/>
    </xf>
    <xf numFmtId="0" fontId="3" fillId="50" borderId="39" xfId="7" applyFont="1" applyFill="1" applyBorder="1" applyAlignment="1">
      <alignment horizontal="center" vertical="center" textRotation="90"/>
    </xf>
    <xf numFmtId="0" fontId="3" fillId="50" borderId="37" xfId="7" applyFont="1" applyFill="1" applyBorder="1" applyAlignment="1">
      <alignment horizontal="center" vertical="center" wrapText="1"/>
    </xf>
    <xf numFmtId="0" fontId="3" fillId="50" borderId="39" xfId="7" applyFont="1" applyFill="1" applyBorder="1" applyAlignment="1">
      <alignment horizontal="center" vertical="center" wrapText="1"/>
    </xf>
    <xf numFmtId="0" fontId="3" fillId="50" borderId="37" xfId="7" applyFont="1" applyFill="1" applyBorder="1" applyAlignment="1">
      <alignment horizontal="center" vertical="center"/>
    </xf>
    <xf numFmtId="0" fontId="3" fillId="50" borderId="39" xfId="7" applyFont="1" applyFill="1" applyBorder="1" applyAlignment="1">
      <alignment horizontal="center" vertical="center"/>
    </xf>
    <xf numFmtId="0" fontId="12" fillId="3" borderId="31" xfId="7" applyFont="1" applyFill="1" applyBorder="1" applyAlignment="1">
      <alignment horizontal="center" vertical="center" wrapText="1"/>
    </xf>
    <xf numFmtId="0" fontId="18" fillId="3" borderId="30" xfId="7" applyFont="1" applyFill="1" applyAlignment="1">
      <alignment horizontal="center" vertical="center"/>
    </xf>
    <xf numFmtId="0" fontId="18" fillId="3" borderId="30" xfId="7" applyFont="1" applyFill="1" applyAlignment="1">
      <alignment horizontal="center" vertical="center" wrapText="1"/>
    </xf>
    <xf numFmtId="0" fontId="18" fillId="3" borderId="30" xfId="7" applyFont="1" applyFill="1" applyAlignment="1">
      <alignment horizontal="left" vertical="center" wrapText="1"/>
    </xf>
    <xf numFmtId="0" fontId="3" fillId="60" borderId="92" xfId="7" applyFont="1" applyFill="1" applyBorder="1" applyAlignment="1">
      <alignment horizontal="center" vertical="center" wrapText="1"/>
    </xf>
    <xf numFmtId="0" fontId="3" fillId="60" borderId="149" xfId="7" applyFont="1" applyFill="1" applyBorder="1" applyAlignment="1">
      <alignment horizontal="center" vertical="center" wrapText="1"/>
    </xf>
    <xf numFmtId="0" fontId="3" fillId="33" borderId="37" xfId="0" applyFont="1" applyFill="1" applyBorder="1" applyAlignment="1">
      <alignment horizontal="center" vertical="center" wrapText="1"/>
    </xf>
    <xf numFmtId="0" fontId="3" fillId="33" borderId="39" xfId="0" applyFont="1" applyFill="1" applyBorder="1" applyAlignment="1">
      <alignment horizontal="center" vertical="center" wrapText="1"/>
    </xf>
    <xf numFmtId="0" fontId="3" fillId="37" borderId="37" xfId="0" applyFont="1" applyFill="1" applyBorder="1" applyAlignment="1">
      <alignment horizontal="center" vertical="center" wrapText="1"/>
    </xf>
    <xf numFmtId="0" fontId="3" fillId="37" borderId="39" xfId="0" applyFont="1" applyFill="1" applyBorder="1" applyAlignment="1">
      <alignment horizontal="center" vertical="center" wrapText="1"/>
    </xf>
    <xf numFmtId="0" fontId="24" fillId="50" borderId="37" xfId="7" applyFont="1" applyFill="1" applyBorder="1" applyAlignment="1">
      <alignment horizontal="center" vertical="center" wrapText="1"/>
    </xf>
    <xf numFmtId="0" fontId="24" fillId="50" borderId="39" xfId="7" applyFont="1" applyFill="1" applyBorder="1" applyAlignment="1">
      <alignment horizontal="center" vertical="center" wrapText="1"/>
    </xf>
    <xf numFmtId="0" fontId="3" fillId="33" borderId="43" xfId="3" applyFont="1" applyFill="1" applyBorder="1" applyAlignment="1">
      <alignment horizontal="center" vertical="center" wrapText="1"/>
    </xf>
    <xf numFmtId="0" fontId="3" fillId="33" borderId="34" xfId="3" applyFont="1" applyFill="1" applyBorder="1" applyAlignment="1">
      <alignment horizontal="center" vertical="center" wrapText="1"/>
    </xf>
    <xf numFmtId="0" fontId="3" fillId="33" borderId="35" xfId="3" applyFont="1" applyFill="1" applyBorder="1" applyAlignment="1">
      <alignment horizontal="center" vertical="center" wrapText="1"/>
    </xf>
    <xf numFmtId="0" fontId="3" fillId="50" borderId="41" xfId="7" applyFont="1" applyFill="1" applyBorder="1" applyAlignment="1">
      <alignment horizontal="center" vertical="center" wrapText="1"/>
    </xf>
    <xf numFmtId="0" fontId="3" fillId="50" borderId="45" xfId="7" applyFont="1" applyFill="1" applyBorder="1" applyAlignment="1">
      <alignment horizontal="center" vertical="center" wrapText="1"/>
    </xf>
    <xf numFmtId="0" fontId="9" fillId="11" borderId="160" xfId="7" applyFont="1" applyFill="1" applyBorder="1" applyAlignment="1">
      <alignment horizontal="center" vertical="center"/>
    </xf>
    <xf numFmtId="0" fontId="15" fillId="47" borderId="92" xfId="8" applyFont="1" applyFill="1" applyBorder="1" applyAlignment="1">
      <alignment horizontal="center" vertical="center" wrapText="1"/>
    </xf>
    <xf numFmtId="0" fontId="15" fillId="47" borderId="149" xfId="8" applyFont="1" applyFill="1" applyBorder="1" applyAlignment="1">
      <alignment horizontal="center" vertical="center" wrapText="1"/>
    </xf>
    <xf numFmtId="0" fontId="3" fillId="28" borderId="65" xfId="7" applyFont="1" applyFill="1" applyBorder="1" applyAlignment="1">
      <alignment horizontal="center" vertical="center"/>
    </xf>
    <xf numFmtId="0" fontId="3" fillId="41" borderId="119" xfId="7" applyFont="1" applyFill="1" applyBorder="1" applyAlignment="1">
      <alignment horizontal="left" vertical="top" wrapText="1"/>
    </xf>
    <xf numFmtId="0" fontId="3" fillId="41" borderId="93" xfId="7" applyFont="1" applyFill="1" applyBorder="1" applyAlignment="1">
      <alignment horizontal="left" vertical="top" wrapText="1"/>
    </xf>
    <xf numFmtId="0" fontId="3" fillId="41" borderId="132" xfId="7" applyFont="1" applyFill="1" applyBorder="1" applyAlignment="1">
      <alignment horizontal="left" vertical="top" wrapText="1"/>
    </xf>
    <xf numFmtId="0" fontId="16" fillId="0" borderId="72" xfId="7" applyFont="1" applyBorder="1" applyAlignment="1">
      <alignment horizontal="center" vertical="center"/>
    </xf>
    <xf numFmtId="0" fontId="3" fillId="50" borderId="37" xfId="8" applyFont="1" applyFill="1" applyBorder="1" applyAlignment="1">
      <alignment horizontal="center" vertical="center"/>
    </xf>
    <xf numFmtId="0" fontId="3" fillId="50" borderId="39" xfId="8" applyFont="1" applyFill="1" applyBorder="1" applyAlignment="1">
      <alignment horizontal="center" vertical="center"/>
    </xf>
    <xf numFmtId="0" fontId="9" fillId="11" borderId="1" xfId="7" applyFont="1" applyFill="1" applyBorder="1" applyAlignment="1">
      <alignment horizontal="center" vertical="center"/>
    </xf>
    <xf numFmtId="0" fontId="9" fillId="11" borderId="31" xfId="7" applyFont="1" applyFill="1" applyBorder="1" applyAlignment="1">
      <alignment horizontal="center" vertical="center"/>
    </xf>
    <xf numFmtId="0" fontId="9" fillId="11" borderId="2" xfId="7" applyFont="1" applyFill="1" applyBorder="1" applyAlignment="1">
      <alignment horizontal="center" vertical="center"/>
    </xf>
    <xf numFmtId="0" fontId="9" fillId="11" borderId="96" xfId="7" applyFont="1" applyFill="1" applyBorder="1" applyAlignment="1">
      <alignment horizontal="center" vertical="center"/>
    </xf>
    <xf numFmtId="0" fontId="9" fillId="11" borderId="18" xfId="7" applyFont="1" applyFill="1" applyBorder="1" applyAlignment="1">
      <alignment horizontal="center" vertical="center"/>
    </xf>
    <xf numFmtId="0" fontId="9" fillId="11" borderId="98" xfId="7" applyFont="1" applyFill="1" applyBorder="1" applyAlignment="1">
      <alignment horizontal="center" vertical="center"/>
    </xf>
    <xf numFmtId="0" fontId="12" fillId="3" borderId="30" xfId="7" applyFont="1" applyFill="1" applyAlignment="1">
      <alignment horizontal="center" vertical="center" wrapText="1"/>
    </xf>
    <xf numFmtId="0" fontId="3" fillId="3" borderId="30" xfId="7" applyFont="1" applyFill="1" applyAlignment="1">
      <alignment horizontal="center" vertical="center" wrapText="1"/>
    </xf>
    <xf numFmtId="0" fontId="3" fillId="3" borderId="30" xfId="7" applyFont="1" applyFill="1" applyAlignment="1">
      <alignment horizontal="left" vertical="center" wrapText="1"/>
    </xf>
    <xf numFmtId="0" fontId="13" fillId="59" borderId="78" xfId="7" applyFont="1" applyFill="1" applyBorder="1" applyAlignment="1">
      <alignment horizontal="center" vertical="center" wrapText="1"/>
    </xf>
    <xf numFmtId="0" fontId="13" fillId="59" borderId="73" xfId="7" applyFont="1" applyFill="1" applyBorder="1" applyAlignment="1">
      <alignment horizontal="center" vertical="center" wrapText="1"/>
    </xf>
    <xf numFmtId="0" fontId="13" fillId="59" borderId="79" xfId="7" applyFont="1" applyFill="1" applyBorder="1" applyAlignment="1">
      <alignment horizontal="center" vertical="center" wrapText="1"/>
    </xf>
    <xf numFmtId="0" fontId="3" fillId="33" borderId="37" xfId="3" applyFont="1" applyFill="1" applyBorder="1" applyAlignment="1">
      <alignment horizontal="center" vertical="center" wrapText="1"/>
    </xf>
    <xf numFmtId="0" fontId="3" fillId="33" borderId="39" xfId="3" applyFont="1" applyFill="1" applyBorder="1" applyAlignment="1">
      <alignment horizontal="center" vertical="center" wrapText="1"/>
    </xf>
    <xf numFmtId="0" fontId="12" fillId="3" borderId="31" xfId="0" applyFont="1" applyFill="1" applyBorder="1" applyAlignment="1">
      <alignment horizontal="center" vertical="center" wrapText="1"/>
    </xf>
    <xf numFmtId="0" fontId="40" fillId="0" borderId="31" xfId="0" applyFont="1" applyBorder="1"/>
    <xf numFmtId="0" fontId="3" fillId="42" borderId="134" xfId="0" applyFont="1" applyFill="1" applyBorder="1" applyAlignment="1">
      <alignment horizontal="center" vertical="center"/>
    </xf>
    <xf numFmtId="0" fontId="3" fillId="42" borderId="91" xfId="0" applyFont="1" applyFill="1" applyBorder="1" applyAlignment="1">
      <alignment horizontal="center" vertical="center"/>
    </xf>
    <xf numFmtId="0" fontId="3" fillId="39" borderId="57" xfId="0" applyFont="1" applyFill="1" applyBorder="1" applyAlignment="1">
      <alignment horizontal="left" vertical="center"/>
    </xf>
    <xf numFmtId="0" fontId="3" fillId="41" borderId="53" xfId="0" applyFont="1" applyFill="1" applyBorder="1" applyAlignment="1">
      <alignment horizontal="left" vertical="top" wrapText="1"/>
    </xf>
    <xf numFmtId="0" fontId="13" fillId="10" borderId="86" xfId="0" applyFont="1" applyFill="1" applyBorder="1" applyAlignment="1">
      <alignment horizontal="center" vertical="center" wrapText="1"/>
    </xf>
    <xf numFmtId="0" fontId="13" fillId="10" borderId="55" xfId="0" applyFont="1" applyFill="1" applyBorder="1" applyAlignment="1">
      <alignment horizontal="center" vertical="center" wrapText="1"/>
    </xf>
    <xf numFmtId="0" fontId="13" fillId="10" borderId="87" xfId="0" applyFont="1" applyFill="1" applyBorder="1" applyAlignment="1">
      <alignment horizontal="center" vertical="center" wrapText="1"/>
    </xf>
    <xf numFmtId="0" fontId="6" fillId="39" borderId="92" xfId="0" applyFont="1" applyFill="1" applyBorder="1" applyAlignment="1">
      <alignment horizontal="center" vertical="center"/>
    </xf>
    <xf numFmtId="0" fontId="6" fillId="39" borderId="122" xfId="0" applyFont="1" applyFill="1" applyBorder="1" applyAlignment="1">
      <alignment horizontal="center" vertical="center"/>
    </xf>
    <xf numFmtId="0" fontId="6" fillId="39" borderId="124" xfId="0" applyFont="1" applyFill="1" applyBorder="1" applyAlignment="1">
      <alignment horizontal="center" vertical="center"/>
    </xf>
    <xf numFmtId="0" fontId="3" fillId="28" borderId="30" xfId="0" applyFont="1" applyFill="1" applyBorder="1" applyAlignment="1">
      <alignment horizontal="center" vertical="center"/>
    </xf>
    <xf numFmtId="0" fontId="3" fillId="41" borderId="105" xfId="0" applyFont="1" applyFill="1" applyBorder="1" applyAlignment="1">
      <alignment horizontal="left" vertical="top" wrapText="1"/>
    </xf>
    <xf numFmtId="0" fontId="3" fillId="41" borderId="153" xfId="0" applyFont="1" applyFill="1" applyBorder="1" applyAlignment="1">
      <alignment horizontal="left" vertical="top" wrapText="1"/>
    </xf>
    <xf numFmtId="0" fontId="3" fillId="41" borderId="106" xfId="0" applyFont="1" applyFill="1" applyBorder="1" applyAlignment="1">
      <alignment horizontal="left" vertical="top" wrapText="1"/>
    </xf>
    <xf numFmtId="0" fontId="39" fillId="10" borderId="86" xfId="0" applyFont="1" applyFill="1" applyBorder="1" applyAlignment="1">
      <alignment horizontal="center" vertical="center" wrapText="1"/>
    </xf>
    <xf numFmtId="0" fontId="39" fillId="10" borderId="55" xfId="0" applyFont="1" applyFill="1" applyBorder="1" applyAlignment="1">
      <alignment horizontal="center" vertical="center" wrapText="1"/>
    </xf>
    <xf numFmtId="0" fontId="39" fillId="10" borderId="87" xfId="0" applyFont="1" applyFill="1" applyBorder="1" applyAlignment="1">
      <alignment horizontal="center" vertical="center" wrapText="1"/>
    </xf>
    <xf numFmtId="0" fontId="3" fillId="28" borderId="80" xfId="0" applyFont="1" applyFill="1" applyBorder="1" applyAlignment="1">
      <alignment horizontal="center" vertical="center"/>
    </xf>
    <xf numFmtId="0" fontId="3" fillId="28" borderId="63" xfId="0" applyFont="1" applyFill="1" applyBorder="1" applyAlignment="1">
      <alignment horizontal="center" vertical="center"/>
    </xf>
    <xf numFmtId="0" fontId="24" fillId="46" borderId="90" xfId="0" applyFont="1" applyFill="1" applyBorder="1" applyAlignment="1">
      <alignment horizontal="center" vertical="center"/>
    </xf>
    <xf numFmtId="0" fontId="24" fillId="46" borderId="94" xfId="0" applyFont="1" applyFill="1" applyBorder="1" applyAlignment="1">
      <alignment horizontal="center" vertical="center"/>
    </xf>
    <xf numFmtId="0" fontId="3" fillId="39" borderId="37" xfId="0" applyFont="1" applyFill="1" applyBorder="1" applyAlignment="1">
      <alignment horizontal="center" vertical="center" wrapText="1"/>
    </xf>
    <xf numFmtId="0" fontId="3" fillId="39" borderId="39" xfId="0" applyFont="1" applyFill="1" applyBorder="1" applyAlignment="1">
      <alignment horizontal="center" vertical="center" wrapText="1"/>
    </xf>
    <xf numFmtId="0" fontId="3" fillId="0" borderId="30" xfId="0" applyFont="1" applyBorder="1" applyAlignment="1">
      <alignment horizontal="center" vertical="center"/>
    </xf>
    <xf numFmtId="0" fontId="39" fillId="10" borderId="73" xfId="0" applyFont="1" applyFill="1" applyBorder="1" applyAlignment="1">
      <alignment horizontal="center" vertical="center" wrapText="1"/>
    </xf>
    <xf numFmtId="0" fontId="39" fillId="10" borderId="188" xfId="0" applyFont="1" applyFill="1" applyBorder="1" applyAlignment="1">
      <alignment horizontal="center" vertical="center" wrapText="1"/>
    </xf>
    <xf numFmtId="0" fontId="3" fillId="51" borderId="41" xfId="0" applyFont="1" applyFill="1" applyBorder="1" applyAlignment="1">
      <alignment horizontal="center" vertical="center" wrapText="1"/>
    </xf>
    <xf numFmtId="0" fontId="3" fillId="51" borderId="44" xfId="0" applyFont="1" applyFill="1" applyBorder="1" applyAlignment="1">
      <alignment horizontal="center" vertical="center" wrapText="1"/>
    </xf>
    <xf numFmtId="0" fontId="3" fillId="51" borderId="62" xfId="0" applyFont="1" applyFill="1" applyBorder="1" applyAlignment="1">
      <alignment horizontal="center" vertical="center" wrapText="1"/>
    </xf>
    <xf numFmtId="0" fontId="3" fillId="51" borderId="30" xfId="0" applyFont="1" applyFill="1" applyBorder="1" applyAlignment="1">
      <alignment horizontal="center" vertical="center" wrapText="1"/>
    </xf>
    <xf numFmtId="0" fontId="3" fillId="51" borderId="150" xfId="0" applyFont="1" applyFill="1" applyBorder="1" applyAlignment="1">
      <alignment horizontal="center" vertical="center" wrapText="1"/>
    </xf>
    <xf numFmtId="0" fontId="3" fillId="51" borderId="65" xfId="0" applyFont="1" applyFill="1" applyBorder="1" applyAlignment="1">
      <alignment horizontal="center" vertical="center" wrapText="1"/>
    </xf>
    <xf numFmtId="0" fontId="7" fillId="7" borderId="148" xfId="0" applyFont="1" applyFill="1" applyBorder="1" applyAlignment="1">
      <alignment horizontal="center" vertical="center"/>
    </xf>
    <xf numFmtId="0" fontId="7" fillId="7" borderId="39" xfId="0" applyFont="1" applyFill="1" applyBorder="1" applyAlignment="1">
      <alignment horizontal="center" vertical="center"/>
    </xf>
    <xf numFmtId="0" fontId="7" fillId="7" borderId="92" xfId="0" applyFont="1" applyFill="1" applyBorder="1" applyAlignment="1">
      <alignment horizontal="center" vertical="center"/>
    </xf>
    <xf numFmtId="0" fontId="7" fillId="7" borderId="149" xfId="0" applyFont="1" applyFill="1" applyBorder="1" applyAlignment="1">
      <alignment horizontal="center" vertical="center"/>
    </xf>
    <xf numFmtId="0" fontId="3" fillId="31" borderId="134" xfId="0" applyFont="1" applyFill="1" applyBorder="1" applyAlignment="1">
      <alignment horizontal="center" vertical="center"/>
    </xf>
    <xf numFmtId="0" fontId="3" fillId="31" borderId="91" xfId="0" applyFont="1" applyFill="1" applyBorder="1" applyAlignment="1">
      <alignment horizontal="center" vertical="center"/>
    </xf>
    <xf numFmtId="0" fontId="3" fillId="37" borderId="54" xfId="0" applyFont="1" applyFill="1" applyBorder="1" applyAlignment="1">
      <alignment horizontal="left" vertical="center" wrapText="1"/>
    </xf>
    <xf numFmtId="0" fontId="3" fillId="37" borderId="55" xfId="0" applyFont="1" applyFill="1" applyBorder="1" applyAlignment="1">
      <alignment horizontal="left" vertical="center" wrapText="1"/>
    </xf>
    <xf numFmtId="0" fontId="3" fillId="37" borderId="87" xfId="0" applyFont="1" applyFill="1" applyBorder="1" applyAlignment="1">
      <alignment horizontal="left" vertical="center" wrapText="1"/>
    </xf>
    <xf numFmtId="0" fontId="3" fillId="41" borderId="47" xfId="0" applyFont="1" applyFill="1" applyBorder="1" applyAlignment="1">
      <alignment horizontal="left" vertical="top" wrapText="1"/>
    </xf>
    <xf numFmtId="0" fontId="3" fillId="41" borderId="48" xfId="0" applyFont="1" applyFill="1" applyBorder="1" applyAlignment="1">
      <alignment horizontal="left" vertical="top" wrapText="1"/>
    </xf>
    <xf numFmtId="0" fontId="3" fillId="41" borderId="49" xfId="0" applyFont="1" applyFill="1" applyBorder="1" applyAlignment="1">
      <alignment horizontal="left" vertical="top" wrapText="1"/>
    </xf>
    <xf numFmtId="0" fontId="3" fillId="37" borderId="93" xfId="0" applyFont="1" applyFill="1" applyBorder="1" applyAlignment="1">
      <alignment horizontal="left" vertical="center" wrapText="1"/>
    </xf>
    <xf numFmtId="0" fontId="3" fillId="37" borderId="72" xfId="0" applyFont="1" applyFill="1" applyBorder="1" applyAlignment="1">
      <alignment horizontal="left" vertical="center" wrapText="1"/>
    </xf>
    <xf numFmtId="0" fontId="3" fillId="37" borderId="136" xfId="0" applyFont="1" applyFill="1" applyBorder="1" applyAlignment="1">
      <alignment horizontal="left" vertical="center" wrapText="1"/>
    </xf>
    <xf numFmtId="0" fontId="3" fillId="37" borderId="41" xfId="0" applyFont="1" applyFill="1" applyBorder="1" applyAlignment="1">
      <alignment horizontal="center" vertical="center" wrapText="1"/>
    </xf>
    <xf numFmtId="0" fontId="3" fillId="37" borderId="45" xfId="0" applyFont="1" applyFill="1" applyBorder="1" applyAlignment="1">
      <alignment horizontal="center" vertical="center" wrapText="1"/>
    </xf>
    <xf numFmtId="0" fontId="20" fillId="83" borderId="191" xfId="0" applyFont="1" applyFill="1" applyBorder="1" applyAlignment="1">
      <alignment horizontal="center" vertical="center" wrapText="1"/>
    </xf>
    <xf numFmtId="0" fontId="20" fillId="83" borderId="192" xfId="0" applyFont="1" applyFill="1" applyBorder="1" applyAlignment="1">
      <alignment horizontal="center" vertical="center" wrapText="1"/>
    </xf>
    <xf numFmtId="0" fontId="20" fillId="83" borderId="193" xfId="0" applyFont="1" applyFill="1" applyBorder="1" applyAlignment="1">
      <alignment horizontal="center" vertical="center" wrapText="1"/>
    </xf>
    <xf numFmtId="0" fontId="7" fillId="7" borderId="190" xfId="0" applyFont="1" applyFill="1" applyBorder="1" applyAlignment="1">
      <alignment horizontal="center" vertical="center"/>
    </xf>
    <xf numFmtId="0" fontId="7" fillId="7" borderId="40" xfId="0" applyFont="1" applyFill="1" applyBorder="1" applyAlignment="1">
      <alignment horizontal="center" vertical="center"/>
    </xf>
    <xf numFmtId="0" fontId="3" fillId="50" borderId="36" xfId="0" applyFont="1" applyFill="1" applyBorder="1" applyAlignment="1">
      <alignment horizontal="center" vertical="center" wrapText="1"/>
    </xf>
    <xf numFmtId="0" fontId="3" fillId="50" borderId="196" xfId="0" applyFont="1" applyFill="1" applyBorder="1" applyAlignment="1">
      <alignment horizontal="center" vertical="center" wrapText="1"/>
    </xf>
    <xf numFmtId="0" fontId="3" fillId="37" borderId="71" xfId="0" applyFont="1" applyFill="1" applyBorder="1" applyAlignment="1">
      <alignment horizontal="left" vertical="center" wrapText="1"/>
    </xf>
    <xf numFmtId="0" fontId="3" fillId="28" borderId="160" xfId="0" applyFont="1" applyFill="1" applyBorder="1" applyAlignment="1">
      <alignment horizontal="center" vertical="center"/>
    </xf>
    <xf numFmtId="0" fontId="9" fillId="2" borderId="30" xfId="0" applyFont="1" applyFill="1" applyBorder="1" applyAlignment="1">
      <alignment horizontal="center"/>
    </xf>
    <xf numFmtId="0" fontId="4" fillId="0" borderId="30" xfId="0" applyFont="1" applyBorder="1"/>
    <xf numFmtId="0" fontId="4" fillId="0" borderId="31" xfId="0" applyFont="1" applyBorder="1"/>
    <xf numFmtId="165" fontId="13" fillId="29" borderId="86" xfId="0" applyNumberFormat="1" applyFont="1" applyFill="1" applyBorder="1" applyAlignment="1">
      <alignment horizontal="center" vertical="center"/>
    </xf>
    <xf numFmtId="165" fontId="13" fillId="29" borderId="55" xfId="0" applyNumberFormat="1" applyFont="1" applyFill="1" applyBorder="1" applyAlignment="1">
      <alignment horizontal="center" vertical="center"/>
    </xf>
    <xf numFmtId="165" fontId="13" fillId="29" borderId="87" xfId="0" applyNumberFormat="1" applyFont="1" applyFill="1" applyBorder="1" applyAlignment="1">
      <alignment horizontal="center" vertical="center"/>
    </xf>
    <xf numFmtId="0" fontId="3" fillId="33" borderId="43"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6" fillId="50" borderId="156" xfId="0" applyFont="1" applyFill="1" applyBorder="1" applyAlignment="1">
      <alignment horizontal="center" vertical="center"/>
    </xf>
    <xf numFmtId="0" fontId="3" fillId="41" borderId="140" xfId="0" applyFont="1" applyFill="1" applyBorder="1" applyAlignment="1">
      <alignment horizontal="left" vertical="top" wrapText="1"/>
    </xf>
    <xf numFmtId="0" fontId="3" fillId="41" borderId="146" xfId="0" applyFont="1" applyFill="1" applyBorder="1" applyAlignment="1">
      <alignment horizontal="left" vertical="top" wrapText="1"/>
    </xf>
    <xf numFmtId="0" fontId="3" fillId="41" borderId="141" xfId="0" applyFont="1" applyFill="1" applyBorder="1" applyAlignment="1">
      <alignment horizontal="left" vertical="top" wrapText="1"/>
    </xf>
    <xf numFmtId="0" fontId="58" fillId="9" borderId="24" xfId="0" applyFont="1" applyFill="1" applyBorder="1" applyAlignment="1">
      <alignment horizontal="center"/>
    </xf>
    <xf numFmtId="0" fontId="58" fillId="9" borderId="30" xfId="0" applyFont="1" applyFill="1" applyBorder="1" applyAlignment="1">
      <alignment horizontal="center"/>
    </xf>
    <xf numFmtId="0" fontId="58" fillId="9" borderId="29" xfId="0" applyFont="1" applyFill="1" applyBorder="1" applyAlignment="1">
      <alignment horizontal="center"/>
    </xf>
    <xf numFmtId="0" fontId="6" fillId="50" borderId="104" xfId="0" applyFont="1" applyFill="1" applyBorder="1" applyAlignment="1">
      <alignment horizontal="center" vertical="center"/>
    </xf>
    <xf numFmtId="0" fontId="6" fillId="50" borderId="63" xfId="0" applyFont="1" applyFill="1" applyBorder="1" applyAlignment="1">
      <alignment horizontal="center" vertical="center"/>
    </xf>
    <xf numFmtId="0" fontId="5" fillId="45" borderId="41" xfId="7" applyFont="1" applyFill="1" applyBorder="1" applyAlignment="1">
      <alignment horizontal="center" vertical="center" wrapText="1"/>
    </xf>
    <xf numFmtId="0" fontId="5" fillId="45" borderId="42" xfId="7" applyFont="1" applyFill="1" applyBorder="1" applyAlignment="1">
      <alignment horizontal="center" vertical="center" wrapText="1"/>
    </xf>
    <xf numFmtId="165" fontId="13" fillId="29" borderId="73" xfId="0" applyNumberFormat="1" applyFont="1" applyFill="1" applyBorder="1" applyAlignment="1">
      <alignment horizontal="center" vertical="center"/>
    </xf>
    <xf numFmtId="165" fontId="13" fillId="29" borderId="188" xfId="0" applyNumberFormat="1" applyFont="1" applyFill="1" applyBorder="1" applyAlignment="1">
      <alignment horizontal="center" vertical="center"/>
    </xf>
    <xf numFmtId="0" fontId="7" fillId="50" borderId="75" xfId="0" applyFont="1" applyFill="1" applyBorder="1" applyAlignment="1">
      <alignment horizontal="center" vertical="center"/>
    </xf>
    <xf numFmtId="0" fontId="7" fillId="50" borderId="205" xfId="0" applyFont="1" applyFill="1" applyBorder="1" applyAlignment="1">
      <alignment horizontal="center" vertical="center"/>
    </xf>
    <xf numFmtId="0" fontId="3" fillId="39" borderId="41" xfId="0" applyFont="1" applyFill="1" applyBorder="1" applyAlignment="1">
      <alignment horizontal="center" vertical="center"/>
    </xf>
    <xf numFmtId="0" fontId="3" fillId="39" borderId="45" xfId="0" applyFont="1" applyFill="1" applyBorder="1" applyAlignment="1">
      <alignment horizontal="center" vertical="center"/>
    </xf>
    <xf numFmtId="0" fontId="3" fillId="50" borderId="37" xfId="0" applyFont="1" applyFill="1" applyBorder="1" applyAlignment="1">
      <alignment horizontal="center" vertical="center"/>
    </xf>
    <xf numFmtId="0" fontId="3" fillId="50" borderId="39" xfId="0" applyFont="1" applyFill="1" applyBorder="1" applyAlignment="1">
      <alignment horizontal="center" vertical="center"/>
    </xf>
    <xf numFmtId="165" fontId="20" fillId="81" borderId="202" xfId="0" applyNumberFormat="1" applyFont="1" applyFill="1" applyBorder="1" applyAlignment="1">
      <alignment horizontal="center" vertical="center"/>
    </xf>
    <xf numFmtId="165" fontId="20" fillId="81" borderId="203" xfId="0" applyNumberFormat="1" applyFont="1" applyFill="1" applyBorder="1" applyAlignment="1">
      <alignment horizontal="center" vertical="center"/>
    </xf>
    <xf numFmtId="165" fontId="20" fillId="81" borderId="204" xfId="0" applyNumberFormat="1" applyFont="1" applyFill="1" applyBorder="1" applyAlignment="1">
      <alignment horizontal="center" vertical="center"/>
    </xf>
    <xf numFmtId="0" fontId="3" fillId="46" borderId="159" xfId="0" applyFont="1" applyFill="1" applyBorder="1" applyAlignment="1">
      <alignment horizontal="center" vertical="center"/>
    </xf>
    <xf numFmtId="0" fontId="3" fillId="46" borderId="94" xfId="0" applyFont="1" applyFill="1" applyBorder="1" applyAlignment="1">
      <alignment horizontal="center" vertical="center"/>
    </xf>
    <xf numFmtId="0" fontId="3" fillId="46" borderId="90" xfId="0" applyFont="1" applyFill="1" applyBorder="1" applyAlignment="1">
      <alignment horizontal="center" vertical="center"/>
    </xf>
    <xf numFmtId="0" fontId="24" fillId="39" borderId="43" xfId="0" applyFont="1" applyFill="1" applyBorder="1" applyAlignment="1">
      <alignment horizontal="left" vertical="center" wrapText="1"/>
    </xf>
    <xf numFmtId="0" fontId="24" fillId="39" borderId="34" xfId="0" applyFont="1" applyFill="1" applyBorder="1" applyAlignment="1">
      <alignment horizontal="left" vertical="center" wrapText="1"/>
    </xf>
    <xf numFmtId="0" fontId="24" fillId="39" borderId="46" xfId="0" applyFont="1" applyFill="1" applyBorder="1" applyAlignment="1">
      <alignment horizontal="left" vertical="center" wrapText="1"/>
    </xf>
    <xf numFmtId="0" fontId="24" fillId="39" borderId="155" xfId="0" applyFont="1" applyFill="1" applyBorder="1" applyAlignment="1">
      <alignment horizontal="left" vertical="center" wrapText="1"/>
    </xf>
    <xf numFmtId="0" fontId="3" fillId="41" borderId="43" xfId="0" applyFont="1" applyFill="1" applyBorder="1" applyAlignment="1">
      <alignment horizontal="left" vertical="center" wrapText="1"/>
    </xf>
    <xf numFmtId="0" fontId="3" fillId="41" borderId="34" xfId="0" applyFont="1" applyFill="1" applyBorder="1" applyAlignment="1">
      <alignment horizontal="left" vertical="center" wrapText="1"/>
    </xf>
    <xf numFmtId="0" fontId="3" fillId="41" borderId="35" xfId="0" applyFont="1" applyFill="1" applyBorder="1" applyAlignment="1">
      <alignment horizontal="left" vertical="center" wrapText="1"/>
    </xf>
    <xf numFmtId="0" fontId="24" fillId="50" borderId="41" xfId="0" applyFont="1" applyFill="1" applyBorder="1" applyAlignment="1">
      <alignment horizontal="left" vertical="center" wrapText="1"/>
    </xf>
    <xf numFmtId="0" fontId="24" fillId="50" borderId="44" xfId="0" applyFont="1" applyFill="1" applyBorder="1" applyAlignment="1">
      <alignment horizontal="left" vertical="center" wrapText="1"/>
    </xf>
    <xf numFmtId="0" fontId="24" fillId="50" borderId="42" xfId="0" applyFont="1" applyFill="1" applyBorder="1" applyAlignment="1">
      <alignment horizontal="left" vertical="center" wrapText="1"/>
    </xf>
    <xf numFmtId="0" fontId="3" fillId="50" borderId="43" xfId="0" applyFont="1" applyFill="1" applyBorder="1" applyAlignment="1">
      <alignment horizontal="left" vertical="center" wrapText="1"/>
    </xf>
    <xf numFmtId="0" fontId="3" fillId="50" borderId="34" xfId="0" applyFont="1" applyFill="1" applyBorder="1" applyAlignment="1">
      <alignment horizontal="left" vertical="center" wrapText="1"/>
    </xf>
    <xf numFmtId="0" fontId="3" fillId="50" borderId="35" xfId="0" applyFont="1" applyFill="1" applyBorder="1" applyAlignment="1">
      <alignment horizontal="left" vertical="center" wrapText="1"/>
    </xf>
    <xf numFmtId="0" fontId="13" fillId="20" borderId="54" xfId="0" applyFont="1" applyFill="1" applyBorder="1" applyAlignment="1">
      <alignment horizontal="center" vertical="center" wrapText="1"/>
    </xf>
    <xf numFmtId="0" fontId="13" fillId="20" borderId="55" xfId="0" applyFont="1" applyFill="1" applyBorder="1" applyAlignment="1">
      <alignment horizontal="center" vertical="center" wrapText="1"/>
    </xf>
    <xf numFmtId="0" fontId="24" fillId="39" borderId="35" xfId="0" applyFont="1" applyFill="1" applyBorder="1" applyAlignment="1">
      <alignment horizontal="left" vertical="center" wrapText="1"/>
    </xf>
    <xf numFmtId="0" fontId="9" fillId="25" borderId="1" xfId="0" applyFont="1" applyFill="1" applyBorder="1" applyAlignment="1">
      <alignment horizontal="center" vertical="center"/>
    </xf>
    <xf numFmtId="0" fontId="9" fillId="25" borderId="24" xfId="0" applyFont="1" applyFill="1" applyBorder="1" applyAlignment="1">
      <alignment horizontal="center" vertical="center"/>
    </xf>
    <xf numFmtId="0" fontId="9" fillId="25" borderId="14" xfId="0" applyFont="1" applyFill="1" applyBorder="1" applyAlignment="1">
      <alignment horizontal="center" vertical="center"/>
    </xf>
    <xf numFmtId="0" fontId="9" fillId="25" borderId="31" xfId="0" applyFont="1" applyFill="1" applyBorder="1" applyAlignment="1">
      <alignment horizontal="center" vertical="center"/>
    </xf>
    <xf numFmtId="0" fontId="4" fillId="26" borderId="29" xfId="0" applyFont="1" applyFill="1" applyBorder="1"/>
    <xf numFmtId="0" fontId="4" fillId="26" borderId="33" xfId="0" applyFont="1" applyFill="1" applyBorder="1"/>
    <xf numFmtId="0" fontId="12" fillId="6" borderId="30"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31" borderId="37" xfId="0" applyFont="1" applyFill="1" applyBorder="1" applyAlignment="1">
      <alignment horizontal="center" vertical="center"/>
    </xf>
    <xf numFmtId="0" fontId="3" fillId="31" borderId="39" xfId="0" applyFont="1" applyFill="1" applyBorder="1" applyAlignment="1">
      <alignment horizontal="center" vertical="center"/>
    </xf>
    <xf numFmtId="0" fontId="31" fillId="31" borderId="36" xfId="0" applyFont="1" applyFill="1" applyBorder="1" applyAlignment="1">
      <alignment horizontal="center" vertical="center" wrapText="1"/>
    </xf>
    <xf numFmtId="0" fontId="3" fillId="37" borderId="41" xfId="0" applyFont="1" applyFill="1" applyBorder="1" applyAlignment="1">
      <alignment horizontal="left" vertical="center" wrapText="1"/>
    </xf>
    <xf numFmtId="0" fontId="3" fillId="37" borderId="44" xfId="0" applyFont="1" applyFill="1" applyBorder="1" applyAlignment="1">
      <alignment horizontal="left" vertical="center" wrapText="1"/>
    </xf>
    <xf numFmtId="0" fontId="3" fillId="37" borderId="42" xfId="0" applyFont="1" applyFill="1" applyBorder="1" applyAlignment="1">
      <alignment horizontal="left" vertical="center" wrapText="1"/>
    </xf>
    <xf numFmtId="0" fontId="9" fillId="41" borderId="36" xfId="0" applyFont="1" applyFill="1" applyBorder="1" applyAlignment="1">
      <alignment horizontal="left" vertical="center"/>
    </xf>
    <xf numFmtId="0" fontId="3" fillId="0" borderId="4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165" fontId="3" fillId="31" borderId="37" xfId="0" applyNumberFormat="1" applyFont="1" applyFill="1" applyBorder="1" applyAlignment="1">
      <alignment horizontal="center" vertical="center"/>
    </xf>
    <xf numFmtId="165" fontId="3" fillId="31" borderId="39" xfId="0" applyNumberFormat="1" applyFont="1" applyFill="1" applyBorder="1" applyAlignment="1">
      <alignment horizontal="center" vertical="center"/>
    </xf>
    <xf numFmtId="0" fontId="31" fillId="31" borderId="43" xfId="0" applyFont="1" applyFill="1" applyBorder="1" applyAlignment="1">
      <alignment horizontal="center" vertical="center" wrapText="1"/>
    </xf>
    <xf numFmtId="0" fontId="31" fillId="31" borderId="34" xfId="0" applyFont="1" applyFill="1" applyBorder="1" applyAlignment="1">
      <alignment horizontal="center" vertical="center" wrapText="1"/>
    </xf>
    <xf numFmtId="0" fontId="31" fillId="31" borderId="35" xfId="0" applyFont="1" applyFill="1" applyBorder="1" applyAlignment="1">
      <alignment horizontal="center" vertical="center" wrapText="1"/>
    </xf>
    <xf numFmtId="0" fontId="6" fillId="39" borderId="37" xfId="0" applyFont="1" applyFill="1" applyBorder="1" applyAlignment="1">
      <alignment horizontal="center" vertical="center"/>
    </xf>
    <xf numFmtId="0" fontId="6" fillId="39" borderId="75" xfId="0" applyFont="1" applyFill="1" applyBorder="1" applyAlignment="1">
      <alignment horizontal="center" vertical="center"/>
    </xf>
    <xf numFmtId="0" fontId="6" fillId="39" borderId="39" xfId="0" applyFont="1" applyFill="1" applyBorder="1" applyAlignment="1">
      <alignment horizontal="center" vertical="center"/>
    </xf>
    <xf numFmtId="0" fontId="4" fillId="26" borderId="32" xfId="0" applyFont="1" applyFill="1" applyBorder="1" applyAlignment="1">
      <alignment horizontal="center"/>
    </xf>
    <xf numFmtId="0" fontId="3" fillId="3" borderId="30" xfId="0" applyFont="1" applyFill="1" applyBorder="1" applyAlignment="1">
      <alignment horizontal="center" vertical="center"/>
    </xf>
    <xf numFmtId="0" fontId="4" fillId="26" borderId="24" xfId="0" applyFont="1" applyFill="1" applyBorder="1"/>
    <xf numFmtId="0" fontId="4" fillId="26" borderId="14" xfId="0" applyFont="1" applyFill="1" applyBorder="1"/>
    <xf numFmtId="0" fontId="9" fillId="11" borderId="96" xfId="0" applyFont="1" applyFill="1" applyBorder="1" applyAlignment="1">
      <alignment horizontal="center" vertical="center"/>
    </xf>
    <xf numFmtId="0" fontId="4" fillId="26" borderId="18" xfId="0" applyFont="1" applyFill="1" applyBorder="1"/>
    <xf numFmtId="0" fontId="4" fillId="26" borderId="98" xfId="0" applyFont="1" applyFill="1" applyBorder="1"/>
    <xf numFmtId="0" fontId="32" fillId="6" borderId="30" xfId="0" applyFont="1" applyFill="1" applyBorder="1" applyAlignment="1">
      <alignment horizontal="center" vertical="center" wrapText="1"/>
    </xf>
    <xf numFmtId="0" fontId="3" fillId="46" borderId="91" xfId="0" applyFont="1" applyFill="1" applyBorder="1" applyAlignment="1">
      <alignment horizontal="center" vertical="center"/>
    </xf>
    <xf numFmtId="165" fontId="3" fillId="31" borderId="134" xfId="0" applyNumberFormat="1" applyFont="1" applyFill="1" applyBorder="1" applyAlignment="1">
      <alignment horizontal="center" vertical="center"/>
    </xf>
    <xf numFmtId="165" fontId="3" fillId="31" borderId="94" xfId="0" applyNumberFormat="1" applyFont="1" applyFill="1" applyBorder="1" applyAlignment="1">
      <alignment horizontal="center" vertical="center"/>
    </xf>
    <xf numFmtId="0" fontId="31" fillId="60" borderId="110" xfId="0" applyFont="1" applyFill="1" applyBorder="1" applyAlignment="1">
      <alignment horizontal="center" vertical="center" wrapText="1"/>
    </xf>
    <xf numFmtId="0" fontId="31" fillId="60" borderId="73" xfId="0" applyFont="1" applyFill="1" applyBorder="1" applyAlignment="1">
      <alignment horizontal="center" vertical="center" wrapText="1"/>
    </xf>
    <xf numFmtId="0" fontId="31" fillId="60" borderId="74" xfId="0" applyFont="1" applyFill="1" applyBorder="1" applyAlignment="1">
      <alignment horizontal="center" vertical="center" wrapText="1"/>
    </xf>
    <xf numFmtId="0" fontId="8" fillId="52" borderId="93" xfId="0" applyFont="1" applyFill="1" applyBorder="1" applyAlignment="1">
      <alignment horizontal="center" vertical="center"/>
    </xf>
    <xf numFmtId="0" fontId="8" fillId="52" borderId="72" xfId="0" applyFont="1" applyFill="1" applyBorder="1" applyAlignment="1">
      <alignment horizontal="center" vertical="center"/>
    </xf>
    <xf numFmtId="0" fontId="8" fillId="52" borderId="183" xfId="0" applyFont="1" applyFill="1" applyBorder="1" applyAlignment="1">
      <alignment horizontal="center" vertical="center"/>
    </xf>
    <xf numFmtId="0" fontId="6" fillId="39" borderId="92" xfId="0" applyFont="1" applyFill="1" applyBorder="1" applyAlignment="1">
      <alignment horizontal="center" vertical="center" wrapText="1"/>
    </xf>
    <xf numFmtId="0" fontId="6" fillId="39" borderId="122" xfId="0" applyFont="1" applyFill="1" applyBorder="1" applyAlignment="1">
      <alignment horizontal="center" vertical="center" wrapText="1"/>
    </xf>
    <xf numFmtId="0" fontId="6" fillId="39" borderId="124" xfId="0" applyFont="1" applyFill="1" applyBorder="1" applyAlignment="1">
      <alignment horizontal="center" vertical="center" wrapText="1"/>
    </xf>
    <xf numFmtId="0" fontId="31" fillId="31" borderId="54" xfId="0" applyFont="1" applyFill="1" applyBorder="1" applyAlignment="1">
      <alignment horizontal="center" vertical="center" wrapText="1"/>
    </xf>
    <xf numFmtId="0" fontId="31" fillId="31" borderId="55" xfId="0" applyFont="1" applyFill="1" applyBorder="1" applyAlignment="1">
      <alignment horizontal="center" vertical="center" wrapText="1"/>
    </xf>
    <xf numFmtId="0" fontId="31" fillId="31" borderId="56" xfId="0" applyFont="1" applyFill="1" applyBorder="1" applyAlignment="1">
      <alignment horizontal="center" vertical="center" wrapText="1"/>
    </xf>
    <xf numFmtId="0" fontId="8" fillId="52" borderId="47" xfId="0" applyFont="1" applyFill="1" applyBorder="1" applyAlignment="1">
      <alignment horizontal="center" vertical="center"/>
    </xf>
    <xf numFmtId="0" fontId="8" fillId="52" borderId="48" xfId="0" applyFont="1" applyFill="1" applyBorder="1" applyAlignment="1">
      <alignment horizontal="center" vertical="center"/>
    </xf>
    <xf numFmtId="0" fontId="8" fillId="52" borderId="49" xfId="0" applyFont="1" applyFill="1" applyBorder="1" applyAlignment="1">
      <alignment horizontal="center" vertical="center"/>
    </xf>
    <xf numFmtId="0" fontId="46" fillId="37" borderId="43" xfId="0" applyFont="1" applyFill="1" applyBorder="1" applyAlignment="1">
      <alignment horizontal="left" vertical="center" wrapText="1"/>
    </xf>
    <xf numFmtId="0" fontId="46" fillId="37" borderId="34" xfId="0" applyFont="1" applyFill="1" applyBorder="1" applyAlignment="1">
      <alignment horizontal="left" vertical="center" wrapText="1"/>
    </xf>
    <xf numFmtId="0" fontId="46" fillId="37" borderId="35" xfId="0" applyFont="1" applyFill="1" applyBorder="1" applyAlignment="1">
      <alignment horizontal="left" vertical="center" wrapText="1"/>
    </xf>
    <xf numFmtId="0" fontId="9" fillId="25" borderId="1" xfId="3" applyFont="1" applyFill="1" applyBorder="1" applyAlignment="1">
      <alignment horizontal="center" vertical="center"/>
    </xf>
    <xf numFmtId="0" fontId="4" fillId="26" borderId="24" xfId="3" applyFont="1" applyFill="1" applyBorder="1"/>
    <xf numFmtId="0" fontId="4" fillId="26" borderId="14" xfId="3" applyFont="1" applyFill="1" applyBorder="1"/>
    <xf numFmtId="0" fontId="9" fillId="25" borderId="31" xfId="3" applyFont="1" applyFill="1" applyBorder="1" applyAlignment="1">
      <alignment horizontal="center" vertical="center"/>
    </xf>
    <xf numFmtId="0" fontId="9" fillId="11" borderId="2" xfId="3" applyFont="1" applyFill="1" applyBorder="1" applyAlignment="1">
      <alignment horizontal="center" vertical="center"/>
    </xf>
    <xf numFmtId="0" fontId="4" fillId="26" borderId="29" xfId="3" applyFont="1" applyFill="1" applyBorder="1"/>
    <xf numFmtId="0" fontId="4" fillId="26" borderId="33" xfId="3" applyFont="1" applyFill="1" applyBorder="1"/>
    <xf numFmtId="0" fontId="12" fillId="6" borderId="30" xfId="3" applyFont="1" applyFill="1" applyAlignment="1">
      <alignment horizontal="center" vertical="center" wrapText="1"/>
    </xf>
    <xf numFmtId="0" fontId="31" fillId="31" borderId="54" xfId="3" applyFont="1" applyFill="1" applyBorder="1" applyAlignment="1">
      <alignment horizontal="center" vertical="center" wrapText="1"/>
    </xf>
    <xf numFmtId="0" fontId="31" fillId="31" borderId="55" xfId="3" applyFont="1" applyFill="1" applyBorder="1" applyAlignment="1">
      <alignment horizontal="center" vertical="center" wrapText="1"/>
    </xf>
    <xf numFmtId="0" fontId="31" fillId="31" borderId="56" xfId="3" applyFont="1" applyFill="1" applyBorder="1" applyAlignment="1">
      <alignment horizontal="center" vertical="center" wrapText="1"/>
    </xf>
    <xf numFmtId="165" fontId="3" fillId="31" borderId="90" xfId="3" applyNumberFormat="1" applyFont="1" applyFill="1" applyBorder="1" applyAlignment="1">
      <alignment horizontal="center" vertical="center"/>
    </xf>
    <xf numFmtId="165" fontId="3" fillId="31" borderId="91" xfId="3" applyNumberFormat="1" applyFont="1" applyFill="1" applyBorder="1" applyAlignment="1">
      <alignment horizontal="center" vertical="center"/>
    </xf>
    <xf numFmtId="0" fontId="3" fillId="37" borderId="41" xfId="3" applyFont="1" applyFill="1" applyBorder="1" applyAlignment="1">
      <alignment horizontal="left" vertical="center" wrapText="1"/>
    </xf>
    <xf numFmtId="0" fontId="3" fillId="37" borderId="44" xfId="3" applyFont="1" applyFill="1" applyBorder="1" applyAlignment="1">
      <alignment horizontal="left" vertical="center" wrapText="1"/>
    </xf>
    <xf numFmtId="0" fontId="3" fillId="37" borderId="42" xfId="3" applyFont="1" applyFill="1" applyBorder="1" applyAlignment="1">
      <alignment horizontal="left" vertical="center" wrapText="1"/>
    </xf>
    <xf numFmtId="0" fontId="9" fillId="52" borderId="47" xfId="3" applyFont="1" applyFill="1" applyBorder="1" applyAlignment="1">
      <alignment horizontal="center" vertical="center"/>
    </xf>
    <xf numFmtId="0" fontId="9" fillId="52" borderId="48" xfId="3" applyFont="1" applyFill="1" applyBorder="1" applyAlignment="1">
      <alignment horizontal="center" vertical="center"/>
    </xf>
    <xf numFmtId="0" fontId="3" fillId="3" borderId="30" xfId="3" applyFont="1" applyFill="1" applyAlignment="1">
      <alignment horizontal="center" vertical="center"/>
    </xf>
    <xf numFmtId="0" fontId="3" fillId="3" borderId="34" xfId="3" applyFont="1" applyFill="1" applyBorder="1" applyAlignment="1">
      <alignment horizontal="center" vertical="center"/>
    </xf>
    <xf numFmtId="0" fontId="9" fillId="52" borderId="36" xfId="3" applyFont="1" applyFill="1" applyBorder="1" applyAlignment="1">
      <alignment horizontal="left" vertical="center"/>
    </xf>
    <xf numFmtId="0" fontId="4" fillId="26" borderId="32" xfId="3" applyFont="1" applyFill="1" applyBorder="1" applyAlignment="1">
      <alignment horizontal="center"/>
    </xf>
    <xf numFmtId="0" fontId="52" fillId="31" borderId="36" xfId="0" applyFont="1" applyFill="1" applyBorder="1" applyAlignment="1">
      <alignment horizontal="center" vertical="center" wrapText="1"/>
    </xf>
    <xf numFmtId="0" fontId="24" fillId="37" borderId="36" xfId="0" applyFont="1" applyFill="1" applyBorder="1" applyAlignment="1">
      <alignment horizontal="left" vertical="center" wrapText="1"/>
    </xf>
    <xf numFmtId="0" fontId="3" fillId="46" borderId="41" xfId="0" applyFont="1" applyFill="1" applyBorder="1" applyAlignment="1">
      <alignment horizontal="center" vertical="center"/>
    </xf>
    <xf numFmtId="0" fontId="3" fillId="46" borderId="45" xfId="0" applyFont="1" applyFill="1" applyBorder="1" applyAlignment="1">
      <alignment horizontal="center" vertical="center"/>
    </xf>
    <xf numFmtId="0" fontId="51" fillId="9" borderId="46" xfId="0" applyFont="1" applyFill="1" applyBorder="1" applyAlignment="1">
      <alignment horizontal="center" vertical="center"/>
    </xf>
    <xf numFmtId="0" fontId="3" fillId="3" borderId="41"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4" fillId="52" borderId="36" xfId="0" applyFont="1" applyFill="1" applyBorder="1" applyAlignment="1">
      <alignment horizontal="left" vertical="center"/>
    </xf>
    <xf numFmtId="0" fontId="8" fillId="52" borderId="36" xfId="0" applyFont="1" applyFill="1" applyBorder="1" applyAlignment="1">
      <alignment horizontal="left" vertical="center"/>
    </xf>
    <xf numFmtId="0" fontId="24" fillId="31" borderId="36" xfId="0" applyFont="1" applyFill="1" applyBorder="1" applyAlignment="1">
      <alignment horizontal="center" vertical="center"/>
    </xf>
    <xf numFmtId="0" fontId="6" fillId="39" borderId="36" xfId="0" applyFont="1" applyFill="1" applyBorder="1" applyAlignment="1">
      <alignment horizontal="center" vertical="center"/>
    </xf>
    <xf numFmtId="0" fontId="9" fillId="0" borderId="20" xfId="0" applyFont="1" applyBorder="1"/>
    <xf numFmtId="0" fontId="9" fillId="0" borderId="31" xfId="0" applyFont="1" applyBorder="1"/>
    <xf numFmtId="0" fontId="9" fillId="0" borderId="21" xfId="0" applyFont="1" applyBorder="1"/>
    <xf numFmtId="0" fontId="3" fillId="3" borderId="24" xfId="0" applyFont="1" applyFill="1" applyBorder="1" applyAlignment="1">
      <alignment horizontal="center" vertical="center"/>
    </xf>
    <xf numFmtId="0" fontId="9" fillId="0" borderId="32" xfId="0" applyFont="1" applyBorder="1" applyAlignment="1">
      <alignment horizontal="center"/>
    </xf>
    <xf numFmtId="0" fontId="3" fillId="3" borderId="29" xfId="0" applyFont="1" applyFill="1" applyBorder="1" applyAlignment="1">
      <alignment horizontal="center" vertical="center"/>
    </xf>
    <xf numFmtId="0" fontId="31" fillId="22" borderId="89" xfId="0" applyFont="1" applyFill="1" applyBorder="1" applyAlignment="1">
      <alignment horizontal="center" vertical="center" wrapText="1"/>
    </xf>
    <xf numFmtId="0" fontId="31" fillId="22" borderId="31" xfId="0" applyFont="1" applyFill="1" applyBorder="1" applyAlignment="1">
      <alignment horizontal="center" vertical="center" wrapText="1"/>
    </xf>
    <xf numFmtId="0" fontId="9" fillId="39" borderId="84" xfId="0" applyFont="1" applyFill="1" applyBorder="1" applyAlignment="1">
      <alignment horizontal="left" vertical="center" wrapText="1"/>
    </xf>
    <xf numFmtId="0" fontId="9" fillId="39" borderId="52" xfId="0" applyFont="1" applyFill="1" applyBorder="1" applyAlignment="1">
      <alignment horizontal="left" vertical="center" wrapText="1"/>
    </xf>
    <xf numFmtId="165" fontId="3" fillId="5" borderId="25" xfId="0" applyNumberFormat="1" applyFont="1" applyFill="1" applyBorder="1" applyAlignment="1">
      <alignment horizontal="center" vertical="center"/>
    </xf>
    <xf numFmtId="165" fontId="3" fillId="5" borderId="28" xfId="0" applyNumberFormat="1" applyFont="1" applyFill="1" applyBorder="1" applyAlignment="1">
      <alignment horizontal="center" vertical="center"/>
    </xf>
    <xf numFmtId="165" fontId="3" fillId="5" borderId="178" xfId="0" applyNumberFormat="1" applyFont="1" applyFill="1" applyBorder="1" applyAlignment="1">
      <alignment horizontal="center" vertical="center"/>
    </xf>
    <xf numFmtId="0" fontId="9" fillId="39" borderId="111" xfId="0" applyFont="1" applyFill="1" applyBorder="1" applyAlignment="1">
      <alignment horizontal="left" vertical="center" wrapText="1"/>
    </xf>
    <xf numFmtId="0" fontId="9" fillId="39" borderId="44" xfId="0" applyFont="1" applyFill="1" applyBorder="1" applyAlignment="1">
      <alignment horizontal="left" vertical="center" wrapText="1"/>
    </xf>
    <xf numFmtId="0" fontId="9" fillId="39" borderId="42" xfId="0" applyFont="1" applyFill="1" applyBorder="1" applyAlignment="1">
      <alignment horizontal="left" vertical="center" wrapText="1"/>
    </xf>
    <xf numFmtId="0" fontId="28" fillId="12" borderId="36" xfId="0" applyFont="1" applyFill="1" applyBorder="1" applyAlignment="1">
      <alignment horizontal="center" vertical="center"/>
    </xf>
    <xf numFmtId="0" fontId="28" fillId="12" borderId="140" xfId="0" applyFont="1" applyFill="1" applyBorder="1" applyAlignment="1">
      <alignment horizontal="center" vertical="center"/>
    </xf>
    <xf numFmtId="0" fontId="6" fillId="39" borderId="100" xfId="0" applyFont="1" applyFill="1" applyBorder="1" applyAlignment="1">
      <alignment horizontal="center" vertical="center"/>
    </xf>
    <xf numFmtId="0" fontId="6" fillId="39" borderId="101" xfId="0" applyFont="1" applyFill="1" applyBorder="1" applyAlignment="1">
      <alignment horizontal="center" vertical="center"/>
    </xf>
    <xf numFmtId="0" fontId="6" fillId="39" borderId="181" xfId="0" applyFont="1" applyFill="1" applyBorder="1" applyAlignment="1">
      <alignment horizontal="center" vertical="center"/>
    </xf>
    <xf numFmtId="0" fontId="49" fillId="39" borderId="46" xfId="0" applyFont="1" applyFill="1" applyBorder="1" applyAlignment="1">
      <alignment horizontal="left" vertical="center" wrapText="1"/>
    </xf>
    <xf numFmtId="0" fontId="49" fillId="39" borderId="40" xfId="0" applyFont="1" applyFill="1" applyBorder="1" applyAlignment="1">
      <alignment horizontal="left" vertical="center" wrapText="1"/>
    </xf>
    <xf numFmtId="0" fontId="50" fillId="39" borderId="100" xfId="0" applyFont="1" applyFill="1" applyBorder="1" applyAlignment="1">
      <alignment horizontal="center" vertical="center"/>
    </xf>
    <xf numFmtId="0" fontId="50" fillId="39" borderId="101" xfId="0" applyFont="1" applyFill="1" applyBorder="1" applyAlignment="1">
      <alignment horizontal="center" vertical="center"/>
    </xf>
    <xf numFmtId="0" fontId="50" fillId="39" borderId="102" xfId="0" applyFont="1" applyFill="1" applyBorder="1" applyAlignment="1">
      <alignment horizontal="center" vertical="center"/>
    </xf>
    <xf numFmtId="0" fontId="9" fillId="37" borderId="43" xfId="0" applyFont="1" applyFill="1" applyBorder="1" applyAlignment="1">
      <alignment horizontal="left" vertical="center" wrapText="1"/>
    </xf>
    <xf numFmtId="0" fontId="9" fillId="37" borderId="34" xfId="0" applyFont="1" applyFill="1" applyBorder="1" applyAlignment="1">
      <alignment horizontal="left" vertical="center" wrapText="1"/>
    </xf>
    <xf numFmtId="0" fontId="9" fillId="37" borderId="35" xfId="0" applyFont="1" applyFill="1" applyBorder="1" applyAlignment="1">
      <alignment horizontal="left" vertical="center" wrapText="1"/>
    </xf>
    <xf numFmtId="165" fontId="3" fillId="0" borderId="30" xfId="0" applyNumberFormat="1" applyFont="1" applyBorder="1" applyAlignment="1">
      <alignment horizontal="center" vertical="center"/>
    </xf>
    <xf numFmtId="0" fontId="9" fillId="41" borderId="119" xfId="0" applyFont="1" applyFill="1" applyBorder="1" applyAlignment="1">
      <alignment horizontal="left" vertical="top" wrapText="1"/>
    </xf>
    <xf numFmtId="0" fontId="9" fillId="41" borderId="132" xfId="0" applyFont="1" applyFill="1" applyBorder="1" applyAlignment="1">
      <alignment horizontal="left" vertical="top" wrapText="1"/>
    </xf>
    <xf numFmtId="0" fontId="9" fillId="0" borderId="31" xfId="0" applyFont="1" applyBorder="1" applyAlignment="1">
      <alignment horizontal="center"/>
    </xf>
    <xf numFmtId="0" fontId="47" fillId="22" borderId="54" xfId="0" applyFont="1" applyFill="1" applyBorder="1" applyAlignment="1">
      <alignment horizontal="center" vertical="center" wrapText="1"/>
    </xf>
    <xf numFmtId="0" fontId="47" fillId="22" borderId="55" xfId="0" applyFont="1" applyFill="1" applyBorder="1" applyAlignment="1">
      <alignment horizontal="center" vertical="center" wrapText="1"/>
    </xf>
    <xf numFmtId="0" fontId="47" fillId="22" borderId="56" xfId="0" applyFont="1" applyFill="1" applyBorder="1" applyAlignment="1">
      <alignment horizontal="center" vertical="center" wrapText="1"/>
    </xf>
    <xf numFmtId="0" fontId="49" fillId="37" borderId="43" xfId="0" applyFont="1" applyFill="1" applyBorder="1" applyAlignment="1">
      <alignment horizontal="left" vertical="center"/>
    </xf>
    <xf numFmtId="0" fontId="49" fillId="37" borderId="34" xfId="0" applyFont="1" applyFill="1" applyBorder="1" applyAlignment="1">
      <alignment horizontal="left" vertical="center"/>
    </xf>
    <xf numFmtId="0" fontId="49" fillId="37" borderId="35" xfId="0" applyFont="1" applyFill="1" applyBorder="1" applyAlignment="1">
      <alignment horizontal="left" vertical="center"/>
    </xf>
    <xf numFmtId="0" fontId="65" fillId="41" borderId="109" xfId="0" applyFont="1" applyFill="1" applyBorder="1" applyAlignment="1">
      <alignment horizontal="left" vertical="center" wrapText="1"/>
    </xf>
    <xf numFmtId="0" fontId="9" fillId="41" borderId="26" xfId="0" applyFont="1" applyFill="1" applyBorder="1" applyAlignment="1">
      <alignment horizontal="left" vertical="center" wrapText="1"/>
    </xf>
    <xf numFmtId="0" fontId="9" fillId="41" borderId="11" xfId="0" applyFont="1" applyFill="1" applyBorder="1" applyAlignment="1">
      <alignment horizontal="left" vertical="center" wrapText="1"/>
    </xf>
    <xf numFmtId="0" fontId="9" fillId="0" borderId="26" xfId="0" applyFont="1" applyBorder="1" applyAlignment="1">
      <alignment horizontal="center"/>
    </xf>
    <xf numFmtId="0" fontId="9" fillId="37" borderId="36" xfId="0" applyFont="1" applyFill="1" applyBorder="1" applyAlignment="1">
      <alignment horizontal="left" vertical="center" wrapText="1"/>
    </xf>
    <xf numFmtId="0" fontId="49" fillId="38" borderId="43" xfId="0" applyFont="1" applyFill="1" applyBorder="1" applyAlignment="1">
      <alignment horizontal="left" vertical="center" wrapText="1"/>
    </xf>
    <xf numFmtId="0" fontId="49" fillId="38" borderId="34" xfId="0" applyFont="1" applyFill="1" applyBorder="1" applyAlignment="1">
      <alignment horizontal="left" vertical="center" wrapText="1"/>
    </xf>
    <xf numFmtId="0" fontId="46" fillId="22" borderId="43" xfId="0" applyFont="1" applyFill="1" applyBorder="1" applyAlignment="1">
      <alignment horizontal="center" vertical="center" wrapText="1"/>
    </xf>
    <xf numFmtId="0" fontId="46" fillId="22" borderId="35" xfId="0" applyFont="1" applyFill="1" applyBorder="1" applyAlignment="1">
      <alignment horizontal="center" vertical="center" wrapText="1"/>
    </xf>
    <xf numFmtId="0" fontId="46" fillId="23" borderId="43" xfId="0" applyFont="1" applyFill="1" applyBorder="1" applyAlignment="1">
      <alignment horizontal="center" vertical="center"/>
    </xf>
    <xf numFmtId="0" fontId="46" fillId="23" borderId="35" xfId="0" applyFont="1" applyFill="1" applyBorder="1" applyAlignment="1">
      <alignment horizontal="center" vertical="center"/>
    </xf>
    <xf numFmtId="0" fontId="50" fillId="39" borderId="182" xfId="0" applyFont="1" applyFill="1" applyBorder="1" applyAlignment="1">
      <alignment horizontal="center" vertical="center"/>
    </xf>
    <xf numFmtId="0" fontId="9" fillId="37" borderId="171" xfId="0" applyFont="1" applyFill="1" applyBorder="1" applyAlignment="1">
      <alignment horizontal="left" vertical="center" wrapText="1"/>
    </xf>
    <xf numFmtId="0" fontId="46" fillId="23" borderId="150" xfId="0" applyFont="1" applyFill="1" applyBorder="1" applyAlignment="1">
      <alignment horizontal="center" vertical="center"/>
    </xf>
    <xf numFmtId="0" fontId="46" fillId="23" borderId="161" xfId="0" applyFont="1" applyFill="1" applyBorder="1" applyAlignment="1">
      <alignment horizontal="center" vertical="center"/>
    </xf>
    <xf numFmtId="0" fontId="9" fillId="0" borderId="30" xfId="0" applyFont="1" applyBorder="1" applyAlignment="1">
      <alignment horizontal="left" vertical="center"/>
    </xf>
    <xf numFmtId="0" fontId="9" fillId="0" borderId="8" xfId="0" applyFont="1" applyBorder="1" applyAlignment="1">
      <alignment horizontal="left"/>
    </xf>
    <xf numFmtId="0" fontId="4" fillId="0" borderId="6" xfId="0" applyFont="1" applyBorder="1"/>
    <xf numFmtId="0" fontId="4" fillId="0" borderId="7" xfId="0" applyFont="1" applyBorder="1"/>
    <xf numFmtId="0" fontId="9" fillId="0" borderId="8" xfId="0" applyFont="1" applyBorder="1" applyAlignment="1">
      <alignment horizontal="left" wrapText="1"/>
    </xf>
    <xf numFmtId="0" fontId="79" fillId="23" borderId="30" xfId="0" applyFont="1" applyFill="1" applyBorder="1" applyAlignment="1">
      <alignment horizontal="center"/>
    </xf>
    <xf numFmtId="165" fontId="3" fillId="31" borderId="159" xfId="0" applyNumberFormat="1" applyFont="1" applyFill="1" applyBorder="1" applyAlignment="1">
      <alignment horizontal="center" vertical="center"/>
    </xf>
    <xf numFmtId="165" fontId="3" fillId="60" borderId="37" xfId="0" applyNumberFormat="1" applyFont="1" applyFill="1" applyBorder="1" applyAlignment="1">
      <alignment horizontal="center" vertical="center"/>
    </xf>
    <xf numFmtId="165" fontId="3" fillId="60" borderId="39" xfId="0" applyNumberFormat="1" applyFont="1" applyFill="1" applyBorder="1" applyAlignment="1">
      <alignment horizontal="center" vertical="center"/>
    </xf>
    <xf numFmtId="0" fontId="3" fillId="60" borderId="43" xfId="0" applyFont="1" applyFill="1" applyBorder="1" applyAlignment="1">
      <alignment horizontal="center" vertical="center" wrapText="1"/>
    </xf>
    <xf numFmtId="0" fontId="18" fillId="60" borderId="34" xfId="0" applyFont="1" applyFill="1" applyBorder="1" applyAlignment="1">
      <alignment horizontal="center" vertical="center" wrapText="1"/>
    </xf>
    <xf numFmtId="0" fontId="18" fillId="60" borderId="35" xfId="0" applyFont="1" applyFill="1" applyBorder="1" applyAlignment="1">
      <alignment horizontal="center" vertical="center" wrapText="1"/>
    </xf>
    <xf numFmtId="0" fontId="3" fillId="39" borderId="37" xfId="0" applyFont="1" applyFill="1" applyBorder="1" applyAlignment="1">
      <alignment horizontal="center" vertical="center"/>
    </xf>
    <xf numFmtId="0" fontId="3" fillId="39" borderId="39" xfId="0" applyFont="1" applyFill="1" applyBorder="1" applyAlignment="1">
      <alignment horizontal="center" vertical="center"/>
    </xf>
    <xf numFmtId="0" fontId="7" fillId="50" borderId="37" xfId="0" applyFont="1" applyFill="1" applyBorder="1" applyAlignment="1">
      <alignment horizontal="center" vertical="center" wrapText="1"/>
    </xf>
    <xf numFmtId="0" fontId="7" fillId="50" borderId="227" xfId="0" applyFont="1" applyFill="1" applyBorder="1" applyAlignment="1">
      <alignment horizontal="center" vertical="center" wrapText="1"/>
    </xf>
    <xf numFmtId="0" fontId="3" fillId="33" borderId="227" xfId="0" applyFont="1" applyFill="1" applyBorder="1" applyAlignment="1">
      <alignment horizontal="center" vertical="center" wrapText="1"/>
    </xf>
    <xf numFmtId="2" fontId="3" fillId="37" borderId="37" xfId="0" applyNumberFormat="1" applyFont="1" applyFill="1" applyBorder="1" applyAlignment="1">
      <alignment horizontal="center" vertical="center" wrapText="1"/>
    </xf>
    <xf numFmtId="2" fontId="3" fillId="37" borderId="39" xfId="0" applyNumberFormat="1" applyFont="1" applyFill="1" applyBorder="1" applyAlignment="1">
      <alignment horizontal="center" vertical="center" wrapText="1"/>
    </xf>
    <xf numFmtId="0" fontId="7" fillId="7" borderId="37" xfId="0" applyFont="1" applyFill="1" applyBorder="1" applyAlignment="1">
      <alignment horizontal="center" vertical="center"/>
    </xf>
    <xf numFmtId="0" fontId="3" fillId="46" borderId="37" xfId="0" applyFont="1" applyFill="1" applyBorder="1" applyAlignment="1">
      <alignment horizontal="center" vertical="center"/>
    </xf>
    <xf numFmtId="0" fontId="3" fillId="46" borderId="39" xfId="0" applyFont="1" applyFill="1" applyBorder="1" applyAlignment="1">
      <alignment horizontal="center" vertical="center"/>
    </xf>
    <xf numFmtId="0" fontId="3" fillId="31" borderId="43" xfId="0" applyFont="1" applyFill="1" applyBorder="1" applyAlignment="1">
      <alignment horizontal="center" vertical="center" wrapText="1"/>
    </xf>
    <xf numFmtId="0" fontId="3" fillId="31" borderId="35" xfId="0" applyFont="1" applyFill="1" applyBorder="1" applyAlignment="1">
      <alignment horizontal="center" vertical="center" wrapText="1"/>
    </xf>
  </cellXfs>
  <cellStyles count="12">
    <cellStyle name="Comma 2" xfId="1" xr:uid="{EE25A668-DF0C-4E26-98CE-C956E86822E4}"/>
    <cellStyle name="Comma 3" xfId="6" xr:uid="{CA2C5AF0-D803-47EA-814C-EF404298E465}"/>
    <cellStyle name="Hyperlink" xfId="11" builtinId="8"/>
    <cellStyle name="Hyperlink 2" xfId="5" xr:uid="{7F07A494-D803-4D1C-835D-3C6FEC31F87F}"/>
    <cellStyle name="Hyperlink 3" xfId="10" xr:uid="{3434A764-5709-4B82-A318-D7D4835ABA1E}"/>
    <cellStyle name="Normal" xfId="0" builtinId="0"/>
    <cellStyle name="Normal 2" xfId="2" xr:uid="{8140E0DE-FA11-44E8-B0BE-1CBED0F266BD}"/>
    <cellStyle name="Normal 2 2" xfId="7" xr:uid="{71471B4C-CC38-47FE-8F22-76371EA9C5F4}"/>
    <cellStyle name="Normal 2 2 2" xfId="8" xr:uid="{C173E601-FFA1-4370-ABE8-30A327F109CD}"/>
    <cellStyle name="Normal 3" xfId="3" xr:uid="{811810EB-E3F4-4F26-AD75-28B25B47EA5E}"/>
    <cellStyle name="Percent" xfId="9" builtinId="5"/>
    <cellStyle name="Percent 2" xfId="4" xr:uid="{4250E766-13E3-4D01-96C2-5B0E65657A11}"/>
  </cellStyles>
  <dxfs count="45">
    <dxf>
      <fill>
        <patternFill>
          <bgColor theme="5" tint="0.59996337778862885"/>
        </patternFill>
      </fill>
    </dxf>
    <dxf>
      <font>
        <color auto="1"/>
      </font>
      <fill>
        <patternFill patternType="solid">
          <fgColor theme="6" tint="0.39994506668294322"/>
          <bgColor theme="6" tint="0.39994506668294322"/>
        </patternFill>
      </fill>
    </dxf>
    <dxf>
      <fill>
        <patternFill patternType="solid">
          <fgColor rgb="FFB5E3E8"/>
          <bgColor rgb="FFB5E3E8"/>
        </patternFill>
      </fill>
    </dxf>
    <dxf>
      <fill>
        <patternFill patternType="darkUp">
          <fgColor theme="1"/>
        </patternFill>
      </fill>
    </dxf>
    <dxf>
      <fill>
        <patternFill patternType="solid">
          <fgColor rgb="FFB5E3E8"/>
          <bgColor rgb="FFB5E3E8"/>
        </patternFill>
      </fill>
    </dxf>
    <dxf>
      <fill>
        <patternFill patternType="solid">
          <fgColor rgb="FFB5E3E8"/>
          <bgColor rgb="FFDFFD61"/>
        </patternFill>
      </fill>
    </dxf>
    <dxf>
      <fill>
        <patternFill patternType="solid">
          <fgColor rgb="FFB5E3E8"/>
          <bgColor rgb="FFDFFD61"/>
        </patternFill>
      </fill>
    </dxf>
    <dxf>
      <fill>
        <patternFill patternType="solid">
          <fgColor rgb="FFB5E3E8"/>
          <bgColor rgb="FFB5E3E8"/>
        </patternFill>
      </fill>
    </dxf>
    <dxf>
      <fill>
        <patternFill patternType="solid">
          <fgColor rgb="FFB5E3E8"/>
          <bgColor rgb="FFB5E3E8"/>
        </patternFill>
      </fill>
    </dxf>
    <dxf>
      <fill>
        <patternFill patternType="solid">
          <fgColor rgb="FFB5E3E8"/>
          <bgColor rgb="FFDFFD61"/>
        </patternFill>
      </fill>
    </dxf>
    <dxf>
      <fill>
        <patternFill patternType="solid">
          <fgColor rgb="FFB5E3E8"/>
          <bgColor rgb="FFDFFD61"/>
        </patternFill>
      </fill>
    </dxf>
    <dxf>
      <fill>
        <patternFill patternType="solid">
          <fgColor rgb="FFB5E3E8"/>
          <bgColor rgb="FFB5E3E8"/>
        </patternFill>
      </fill>
    </dxf>
    <dxf>
      <fill>
        <patternFill patternType="solid">
          <fgColor rgb="FFB5E3E8"/>
          <bgColor rgb="FFB5E3E8"/>
        </patternFill>
      </fill>
    </dxf>
    <dxf>
      <fill>
        <patternFill>
          <bgColor rgb="FFB5E3E8"/>
        </patternFill>
      </fill>
    </dxf>
    <dxf>
      <fill>
        <patternFill patternType="solid">
          <fgColor rgb="FFDFFD61"/>
          <bgColor rgb="FFDFFD61"/>
        </patternFill>
      </fill>
    </dxf>
    <dxf>
      <fill>
        <patternFill patternType="solid">
          <fgColor rgb="FF92D050"/>
          <bgColor rgb="FF92D050"/>
        </patternFill>
      </fill>
    </dxf>
    <dxf>
      <fill>
        <patternFill patternType="solid">
          <fgColor rgb="FFDFFD61"/>
          <bgColor rgb="FFDFFD61"/>
        </patternFill>
      </fill>
    </dxf>
    <dxf>
      <fill>
        <patternFill patternType="solid">
          <fgColor rgb="FF92D050"/>
          <bgColor rgb="FF92D050"/>
        </patternFill>
      </fill>
    </dxf>
    <dxf>
      <fill>
        <patternFill>
          <bgColor rgb="FFC2D69B"/>
        </patternFill>
      </fill>
    </dxf>
    <dxf>
      <fill>
        <patternFill>
          <bgColor rgb="FFE5B8B7"/>
        </patternFill>
      </fill>
    </dxf>
    <dxf>
      <fill>
        <patternFill>
          <bgColor rgb="FFDFFD61"/>
        </patternFill>
      </fill>
    </dxf>
    <dxf>
      <fill>
        <patternFill patternType="solid">
          <fgColor rgb="FFE5B8B7"/>
          <bgColor rgb="FFE5B8B7"/>
        </patternFill>
      </fill>
    </dxf>
    <dxf>
      <fill>
        <patternFill patternType="solid">
          <fgColor rgb="FFE5B8B7"/>
          <bgColor rgb="FFE5B8B7"/>
        </patternFill>
      </fill>
    </dxf>
    <dxf>
      <fill>
        <patternFill patternType="solid">
          <fgColor rgb="FFB5E3E8"/>
          <bgColor rgb="FFB5E3E8"/>
        </patternFill>
      </fill>
    </dxf>
    <dxf>
      <fill>
        <patternFill patternType="solid">
          <fgColor theme="0"/>
          <bgColor rgb="FFB5E3E8"/>
        </patternFill>
      </fill>
    </dxf>
    <dxf>
      <fill>
        <patternFill patternType="solid">
          <fgColor rgb="FFB5E3E8"/>
          <bgColor rgb="FFB5E3E8"/>
        </patternFill>
      </fill>
    </dxf>
    <dxf>
      <fill>
        <patternFill patternType="solid">
          <fgColor rgb="FFB5E3E8"/>
          <bgColor rgb="FFB5E3E8"/>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E5B8B7"/>
          <bgColor rgb="FFE5B8B7"/>
        </patternFill>
      </fill>
    </dxf>
    <dxf>
      <fill>
        <patternFill patternType="solid">
          <fgColor rgb="FF92D050"/>
          <bgColor rgb="FF92D050"/>
        </patternFill>
      </fill>
    </dxf>
    <dxf>
      <fill>
        <patternFill patternType="solid">
          <fgColor rgb="FFB5E3E8"/>
          <bgColor rgb="FFB5E3E8"/>
        </patternFill>
      </fill>
    </dxf>
    <dxf>
      <fill>
        <patternFill patternType="solid">
          <fgColor rgb="FFB5E3E8"/>
          <bgColor rgb="FFB5E3E8"/>
        </patternFill>
      </fill>
    </dxf>
    <dxf>
      <fill>
        <patternFill patternType="solid">
          <fgColor rgb="FFB5E3E8"/>
          <bgColor rgb="FFB5E3E8"/>
        </patternFill>
      </fill>
    </dxf>
    <dxf>
      <fill>
        <patternFill patternType="solid">
          <fgColor rgb="FFB5E3E8"/>
          <bgColor rgb="FFB5E3E8"/>
        </patternFill>
      </fill>
    </dxf>
    <dxf>
      <font>
        <color auto="1"/>
      </font>
      <fill>
        <patternFill>
          <bgColor rgb="FFE5B8B7"/>
        </patternFill>
      </fill>
    </dxf>
    <dxf>
      <font>
        <color auto="1"/>
      </font>
      <fill>
        <patternFill>
          <bgColor rgb="FF92D050"/>
        </patternFill>
      </fill>
    </dxf>
    <dxf>
      <font>
        <color auto="1"/>
      </font>
      <fill>
        <patternFill>
          <bgColor rgb="FFE5B8B7"/>
        </patternFill>
      </fill>
    </dxf>
    <dxf>
      <font>
        <color auto="1"/>
      </font>
      <fill>
        <patternFill>
          <bgColor rgb="FF92D050"/>
        </patternFill>
      </fill>
    </dxf>
    <dxf>
      <fill>
        <patternFill patternType="solid">
          <fgColor rgb="FFE5B8B7"/>
          <bgColor rgb="FFE5B8B7"/>
        </patternFill>
      </fill>
    </dxf>
    <dxf>
      <fill>
        <patternFill patternType="solid">
          <fgColor rgb="FFC2D69B"/>
          <bgColor rgb="FFC2D69B"/>
        </patternFill>
      </fill>
    </dxf>
    <dxf>
      <border>
        <left style="thin">
          <color theme="6" tint="0.59996337778862885"/>
        </left>
        <right style="thin">
          <color theme="6" tint="0.59996337778862885"/>
        </right>
        <top style="thin">
          <color theme="6" tint="0.59996337778862885"/>
        </top>
        <bottom style="thin">
          <color theme="6" tint="0.59996337778862885"/>
        </bottom>
      </border>
    </dxf>
    <dxf>
      <fill>
        <patternFill patternType="none">
          <bgColor auto="1"/>
        </patternFill>
      </fill>
      <border>
        <left style="thin">
          <color theme="6" tint="0.59996337778862885"/>
        </left>
        <right style="thin">
          <color theme="6" tint="0.59996337778862885"/>
        </right>
        <top style="thin">
          <color theme="6" tint="0.59996337778862885"/>
        </top>
        <bottom style="thin">
          <color theme="6" tint="0.59996337778862885"/>
        </bottom>
      </border>
    </dxf>
  </dxfs>
  <tableStyles count="1" defaultTableStyle="TableStyleMedium2" defaultPivotStyle="PivotStyleLight16">
    <tableStyle name="Grey Outline" pivot="0" count="2" xr9:uid="{AEED0581-453D-4C9C-95BF-9BB3F196188D}">
      <tableStyleElement type="wholeTable" dxfId="44"/>
      <tableStyleElement type="headerRow" dxfId="43"/>
    </tableStyle>
  </tableStyles>
  <colors>
    <mruColors>
      <color rgb="FFDFFD61"/>
      <color rgb="FFEDECE0"/>
      <color rgb="FFFF00FF"/>
      <color rgb="FF00AAAF"/>
      <color rgb="FFB5E3E8"/>
      <color rgb="FFFFCF34"/>
      <color rgb="FF5F78BB"/>
      <color rgb="FF222F4F"/>
      <color rgb="FF6E4692"/>
      <color rgb="FF3D6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201113</xdr:colOff>
      <xdr:row>1</xdr:row>
      <xdr:rowOff>173492</xdr:rowOff>
    </xdr:from>
    <xdr:ext cx="1934075" cy="685346"/>
    <xdr:pic>
      <xdr:nvPicPr>
        <xdr:cNvPr id="2" name="image2.png" title="Image">
          <a:extLst>
            <a:ext uri="{FF2B5EF4-FFF2-40B4-BE49-F238E27FC236}">
              <a16:creationId xmlns:a16="http://schemas.microsoft.com/office/drawing/2014/main" id="{F97015E6-71E4-465F-A0F4-D6BAAD49A64F}"/>
            </a:ext>
          </a:extLst>
        </xdr:cNvPr>
        <xdr:cNvPicPr preferRelativeResize="0"/>
      </xdr:nvPicPr>
      <xdr:blipFill>
        <a:blip xmlns:r="http://schemas.openxmlformats.org/officeDocument/2006/relationships" r:embed="rId1" cstate="print"/>
        <a:stretch>
          <a:fillRect/>
        </a:stretch>
      </xdr:blipFill>
      <xdr:spPr>
        <a:xfrm>
          <a:off x="339226" y="354467"/>
          <a:ext cx="1934075" cy="685346"/>
        </a:xfrm>
        <a:prstGeom prst="rect">
          <a:avLst/>
        </a:prstGeom>
        <a:noFill/>
      </xdr:spPr>
    </xdr:pic>
    <xdr:clientData fLocksWithSheet="0"/>
  </xdr:oneCellAnchor>
  <xdr:twoCellAnchor editAs="oneCell">
    <xdr:from>
      <xdr:col>3</xdr:col>
      <xdr:colOff>111125</xdr:colOff>
      <xdr:row>1</xdr:row>
      <xdr:rowOff>1135062</xdr:rowOff>
    </xdr:from>
    <xdr:to>
      <xdr:col>8</xdr:col>
      <xdr:colOff>207619</xdr:colOff>
      <xdr:row>2</xdr:row>
      <xdr:rowOff>569711</xdr:rowOff>
    </xdr:to>
    <xdr:pic>
      <xdr:nvPicPr>
        <xdr:cNvPr id="3" name="Picture 2">
          <a:extLst>
            <a:ext uri="{FF2B5EF4-FFF2-40B4-BE49-F238E27FC236}">
              <a16:creationId xmlns:a16="http://schemas.microsoft.com/office/drawing/2014/main" id="{197226DC-2158-43CD-A80E-428279CBF962}"/>
            </a:ext>
          </a:extLst>
        </xdr:cNvPr>
        <xdr:cNvPicPr>
          <a:picLocks noChangeAspect="1"/>
        </xdr:cNvPicPr>
      </xdr:nvPicPr>
      <xdr:blipFill>
        <a:blip xmlns:r="http://schemas.openxmlformats.org/officeDocument/2006/relationships" r:embed="rId2"/>
        <a:stretch>
          <a:fillRect/>
        </a:stretch>
      </xdr:blipFill>
      <xdr:spPr>
        <a:xfrm>
          <a:off x="3107532" y="1309687"/>
          <a:ext cx="7848549" cy="6768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C96D8C58-E835-4B01-89FA-174201875A3B}"/>
            </a:ext>
          </a:extLst>
        </xdr:cNvPr>
        <xdr:cNvPicPr preferRelativeResize="0"/>
      </xdr:nvPicPr>
      <xdr:blipFill>
        <a:blip xmlns:r="http://schemas.openxmlformats.org/officeDocument/2006/relationships" r:embed="rId1" cstate="print"/>
        <a:stretch>
          <a:fillRect/>
        </a:stretch>
      </xdr:blipFill>
      <xdr:spPr>
        <a:xfrm>
          <a:off x="447676" y="454343"/>
          <a:ext cx="2385060" cy="813435"/>
        </a:xfrm>
        <a:prstGeom prst="rect">
          <a:avLst/>
        </a:prstGeom>
        <a:noFill/>
      </xdr:spPr>
    </xdr:pic>
    <xdr:clientData fLocksWithSheet="0"/>
  </xdr:oneCellAnchor>
  <xdr:twoCellAnchor editAs="oneCell">
    <xdr:from>
      <xdr:col>6</xdr:col>
      <xdr:colOff>993150</xdr:colOff>
      <xdr:row>3</xdr:row>
      <xdr:rowOff>58823</xdr:rowOff>
    </xdr:from>
    <xdr:to>
      <xdr:col>14</xdr:col>
      <xdr:colOff>439361</xdr:colOff>
      <xdr:row>3</xdr:row>
      <xdr:rowOff>739448</xdr:rowOff>
    </xdr:to>
    <xdr:pic>
      <xdr:nvPicPr>
        <xdr:cNvPr id="3" name="Picture 2">
          <a:extLst>
            <a:ext uri="{FF2B5EF4-FFF2-40B4-BE49-F238E27FC236}">
              <a16:creationId xmlns:a16="http://schemas.microsoft.com/office/drawing/2014/main" id="{11D2CD97-00E1-418C-B1EE-3DF235D5335A}"/>
            </a:ext>
          </a:extLst>
        </xdr:cNvPr>
        <xdr:cNvPicPr>
          <a:picLocks noChangeAspect="1"/>
        </xdr:cNvPicPr>
      </xdr:nvPicPr>
      <xdr:blipFill>
        <a:blip xmlns:r="http://schemas.openxmlformats.org/officeDocument/2006/relationships" r:embed="rId2"/>
        <a:stretch>
          <a:fillRect/>
        </a:stretch>
      </xdr:blipFill>
      <xdr:spPr>
        <a:xfrm>
          <a:off x="6999503" y="2019852"/>
          <a:ext cx="7816781" cy="6882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5DF6D581-0AF1-4017-8514-1ED4E40E0220}"/>
            </a:ext>
          </a:extLst>
        </xdr:cNvPr>
        <xdr:cNvPicPr preferRelativeResize="0"/>
      </xdr:nvPicPr>
      <xdr:blipFill>
        <a:blip xmlns:r="http://schemas.openxmlformats.org/officeDocument/2006/relationships" r:embed="rId1" cstate="print"/>
        <a:stretch>
          <a:fillRect/>
        </a:stretch>
      </xdr:blipFill>
      <xdr:spPr>
        <a:xfrm>
          <a:off x="457201" y="449580"/>
          <a:ext cx="2385060" cy="813435"/>
        </a:xfrm>
        <a:prstGeom prst="rect">
          <a:avLst/>
        </a:prstGeom>
        <a:noFill/>
      </xdr:spPr>
    </xdr:pic>
    <xdr:clientData fLocksWithSheet="0"/>
  </xdr:oneCellAnchor>
  <xdr:twoCellAnchor editAs="oneCell">
    <xdr:from>
      <xdr:col>4</xdr:col>
      <xdr:colOff>1050328</xdr:colOff>
      <xdr:row>2</xdr:row>
      <xdr:rowOff>1648049</xdr:rowOff>
    </xdr:from>
    <xdr:to>
      <xdr:col>10</xdr:col>
      <xdr:colOff>1735529</xdr:colOff>
      <xdr:row>4</xdr:row>
      <xdr:rowOff>583390</xdr:rowOff>
    </xdr:to>
    <xdr:pic>
      <xdr:nvPicPr>
        <xdr:cNvPr id="3" name="Picture 2">
          <a:extLst>
            <a:ext uri="{FF2B5EF4-FFF2-40B4-BE49-F238E27FC236}">
              <a16:creationId xmlns:a16="http://schemas.microsoft.com/office/drawing/2014/main" id="{6283C26F-8CBA-4110-8BC2-6ECD084D70F0}"/>
            </a:ext>
          </a:extLst>
        </xdr:cNvPr>
        <xdr:cNvPicPr>
          <a:picLocks noChangeAspect="1"/>
        </xdr:cNvPicPr>
      </xdr:nvPicPr>
      <xdr:blipFill>
        <a:blip xmlns:r="http://schemas.openxmlformats.org/officeDocument/2006/relationships" r:embed="rId2"/>
        <a:stretch>
          <a:fillRect/>
        </a:stretch>
      </xdr:blipFill>
      <xdr:spPr>
        <a:xfrm>
          <a:off x="4053504" y="2017843"/>
          <a:ext cx="7862681" cy="6684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DF9260DD-6EC0-4ED9-AC9F-E3EFDCEE3836}"/>
            </a:ext>
          </a:extLst>
        </xdr:cNvPr>
        <xdr:cNvPicPr preferRelativeResize="0"/>
      </xdr:nvPicPr>
      <xdr:blipFill>
        <a:blip xmlns:r="http://schemas.openxmlformats.org/officeDocument/2006/relationships" r:embed="rId1" cstate="print"/>
        <a:stretch>
          <a:fillRect/>
        </a:stretch>
      </xdr:blipFill>
      <xdr:spPr>
        <a:xfrm>
          <a:off x="457201" y="449580"/>
          <a:ext cx="2385060" cy="813435"/>
        </a:xfrm>
        <a:prstGeom prst="rect">
          <a:avLst/>
        </a:prstGeom>
        <a:noFill/>
      </xdr:spPr>
    </xdr:pic>
    <xdr:clientData fLocksWithSheet="0"/>
  </xdr:oneCellAnchor>
  <xdr:twoCellAnchor editAs="oneCell">
    <xdr:from>
      <xdr:col>4</xdr:col>
      <xdr:colOff>146807</xdr:colOff>
      <xdr:row>4</xdr:row>
      <xdr:rowOff>30031</xdr:rowOff>
    </xdr:from>
    <xdr:to>
      <xdr:col>10</xdr:col>
      <xdr:colOff>918117</xdr:colOff>
      <xdr:row>4</xdr:row>
      <xdr:rowOff>684792</xdr:rowOff>
    </xdr:to>
    <xdr:pic>
      <xdr:nvPicPr>
        <xdr:cNvPr id="4" name="Picture 3">
          <a:extLst>
            <a:ext uri="{FF2B5EF4-FFF2-40B4-BE49-F238E27FC236}">
              <a16:creationId xmlns:a16="http://schemas.microsoft.com/office/drawing/2014/main" id="{B0CCE6D6-C837-476D-8816-50E5F9BE2F87}"/>
            </a:ext>
          </a:extLst>
        </xdr:cNvPr>
        <xdr:cNvPicPr>
          <a:picLocks noChangeAspect="1"/>
        </xdr:cNvPicPr>
      </xdr:nvPicPr>
      <xdr:blipFill>
        <a:blip xmlns:r="http://schemas.openxmlformats.org/officeDocument/2006/relationships" r:embed="rId2"/>
        <a:stretch>
          <a:fillRect/>
        </a:stretch>
      </xdr:blipFill>
      <xdr:spPr>
        <a:xfrm>
          <a:off x="3721483" y="2203972"/>
          <a:ext cx="7862393" cy="6547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2</xdr:col>
      <xdr:colOff>53340</xdr:colOff>
      <xdr:row>1</xdr:row>
      <xdr:rowOff>281940</xdr:rowOff>
    </xdr:from>
    <xdr:ext cx="1905000" cy="696403"/>
    <xdr:pic>
      <xdr:nvPicPr>
        <xdr:cNvPr id="2" name="image2.jpg">
          <a:extLst>
            <a:ext uri="{FF2B5EF4-FFF2-40B4-BE49-F238E27FC236}">
              <a16:creationId xmlns:a16="http://schemas.microsoft.com/office/drawing/2014/main" id="{128B01D8-9F47-44E9-B0CB-957AA2A25856}"/>
            </a:ext>
          </a:extLst>
        </xdr:cNvPr>
        <xdr:cNvPicPr>
          <a:picLocks noChangeAspect="1"/>
        </xdr:cNvPicPr>
      </xdr:nvPicPr>
      <xdr:blipFill>
        <a:blip xmlns:r="http://schemas.openxmlformats.org/officeDocument/2006/relationships" r:embed="rId1" cstate="print"/>
        <a:stretch>
          <a:fillRect/>
        </a:stretch>
      </xdr:blipFill>
      <xdr:spPr>
        <a:xfrm>
          <a:off x="390525" y="457200"/>
          <a:ext cx="1905000" cy="696403"/>
        </a:xfrm>
        <a:prstGeom prst="rect">
          <a:avLst/>
        </a:prstGeom>
        <a:noFill/>
      </xdr:spPr>
    </xdr:pic>
    <xdr:clientData fLocksWithSheet="0"/>
  </xdr:oneCellAnchor>
  <xdr:twoCellAnchor editAs="oneCell">
    <xdr:from>
      <xdr:col>5</xdr:col>
      <xdr:colOff>676150</xdr:colOff>
      <xdr:row>1</xdr:row>
      <xdr:rowOff>1052582</xdr:rowOff>
    </xdr:from>
    <xdr:to>
      <xdr:col>13</xdr:col>
      <xdr:colOff>1655260</xdr:colOff>
      <xdr:row>2</xdr:row>
      <xdr:rowOff>594170</xdr:rowOff>
    </xdr:to>
    <xdr:pic>
      <xdr:nvPicPr>
        <xdr:cNvPr id="3" name="Picture 2">
          <a:extLst>
            <a:ext uri="{FF2B5EF4-FFF2-40B4-BE49-F238E27FC236}">
              <a16:creationId xmlns:a16="http://schemas.microsoft.com/office/drawing/2014/main" id="{38499ADA-BD81-4F8F-A63A-C4585ADD4C84}"/>
            </a:ext>
          </a:extLst>
        </xdr:cNvPr>
        <xdr:cNvPicPr>
          <a:picLocks noChangeAspect="1"/>
        </xdr:cNvPicPr>
      </xdr:nvPicPr>
      <xdr:blipFill>
        <a:blip xmlns:r="http://schemas.openxmlformats.org/officeDocument/2006/relationships" r:embed="rId2"/>
        <a:stretch>
          <a:fillRect/>
        </a:stretch>
      </xdr:blipFill>
      <xdr:spPr>
        <a:xfrm>
          <a:off x="4522345" y="1220222"/>
          <a:ext cx="7867590" cy="669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579AF183-353F-4821-882E-491E18E3B29F}"/>
            </a:ext>
          </a:extLst>
        </xdr:cNvPr>
        <xdr:cNvPicPr>
          <a:picLocks noChangeAspect="1"/>
        </xdr:cNvPicPr>
      </xdr:nvPicPr>
      <xdr:blipFill>
        <a:blip xmlns:r="http://schemas.openxmlformats.org/officeDocument/2006/relationships" r:embed="rId1" cstate="print"/>
        <a:stretch>
          <a:fillRect/>
        </a:stretch>
      </xdr:blipFill>
      <xdr:spPr>
        <a:xfrm>
          <a:off x="476250" y="352425"/>
          <a:ext cx="2286000" cy="835684"/>
        </a:xfrm>
        <a:prstGeom prst="rect">
          <a:avLst/>
        </a:prstGeom>
        <a:noFill/>
      </xdr:spPr>
    </xdr:pic>
    <xdr:clientData fLocksWithSheet="0"/>
  </xdr:oneCellAnchor>
  <xdr:twoCellAnchor editAs="oneCell">
    <xdr:from>
      <xdr:col>3</xdr:col>
      <xdr:colOff>2162175</xdr:colOff>
      <xdr:row>1</xdr:row>
      <xdr:rowOff>1166812</xdr:rowOff>
    </xdr:from>
    <xdr:to>
      <xdr:col>3</xdr:col>
      <xdr:colOff>10005023</xdr:colOff>
      <xdr:row>3</xdr:row>
      <xdr:rowOff>550200</xdr:rowOff>
    </xdr:to>
    <xdr:pic>
      <xdr:nvPicPr>
        <xdr:cNvPr id="3" name="Picture 2">
          <a:extLst>
            <a:ext uri="{FF2B5EF4-FFF2-40B4-BE49-F238E27FC236}">
              <a16:creationId xmlns:a16="http://schemas.microsoft.com/office/drawing/2014/main" id="{8295266F-6152-4C07-A1CD-8B64A29CBD62}"/>
            </a:ext>
          </a:extLst>
        </xdr:cNvPr>
        <xdr:cNvPicPr>
          <a:picLocks noChangeAspect="1"/>
        </xdr:cNvPicPr>
      </xdr:nvPicPr>
      <xdr:blipFill>
        <a:blip xmlns:r="http://schemas.openxmlformats.org/officeDocument/2006/relationships" r:embed="rId2"/>
        <a:stretch>
          <a:fillRect/>
        </a:stretch>
      </xdr:blipFill>
      <xdr:spPr>
        <a:xfrm>
          <a:off x="3162300" y="1343025"/>
          <a:ext cx="7849500" cy="674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69273</xdr:colOff>
      <xdr:row>1</xdr:row>
      <xdr:rowOff>121227</xdr:rowOff>
    </xdr:from>
    <xdr:ext cx="2286000" cy="835684"/>
    <xdr:pic>
      <xdr:nvPicPr>
        <xdr:cNvPr id="2" name="image2.jpg">
          <a:extLst>
            <a:ext uri="{FF2B5EF4-FFF2-40B4-BE49-F238E27FC236}">
              <a16:creationId xmlns:a16="http://schemas.microsoft.com/office/drawing/2014/main" id="{E2B3F389-4BEC-4395-B0DA-402E08599BD1}"/>
            </a:ext>
          </a:extLst>
        </xdr:cNvPr>
        <xdr:cNvPicPr>
          <a:picLocks noChangeAspect="1"/>
        </xdr:cNvPicPr>
      </xdr:nvPicPr>
      <xdr:blipFill>
        <a:blip xmlns:r="http://schemas.openxmlformats.org/officeDocument/2006/relationships" r:embed="rId1" cstate="print"/>
        <a:stretch>
          <a:fillRect/>
        </a:stretch>
      </xdr:blipFill>
      <xdr:spPr>
        <a:xfrm>
          <a:off x="405506" y="299345"/>
          <a:ext cx="2286000" cy="835684"/>
        </a:xfrm>
        <a:prstGeom prst="rect">
          <a:avLst/>
        </a:prstGeom>
        <a:noFill/>
      </xdr:spPr>
    </xdr:pic>
    <xdr:clientData fLocksWithSheet="0"/>
  </xdr:oneCellAnchor>
  <xdr:twoCellAnchor editAs="oneCell">
    <xdr:from>
      <xdr:col>6</xdr:col>
      <xdr:colOff>146339</xdr:colOff>
      <xdr:row>1</xdr:row>
      <xdr:rowOff>1828800</xdr:rowOff>
    </xdr:from>
    <xdr:to>
      <xdr:col>9</xdr:col>
      <xdr:colOff>1482506</xdr:colOff>
      <xdr:row>2</xdr:row>
      <xdr:rowOff>517919</xdr:rowOff>
    </xdr:to>
    <xdr:pic>
      <xdr:nvPicPr>
        <xdr:cNvPr id="3" name="Picture 2">
          <a:extLst>
            <a:ext uri="{FF2B5EF4-FFF2-40B4-BE49-F238E27FC236}">
              <a16:creationId xmlns:a16="http://schemas.microsoft.com/office/drawing/2014/main" id="{CBC731C8-D882-418F-86CC-97280D299DBE}"/>
            </a:ext>
          </a:extLst>
        </xdr:cNvPr>
        <xdr:cNvPicPr>
          <a:picLocks noChangeAspect="1"/>
        </xdr:cNvPicPr>
      </xdr:nvPicPr>
      <xdr:blipFill>
        <a:blip xmlns:r="http://schemas.openxmlformats.org/officeDocument/2006/relationships" r:embed="rId2"/>
        <a:stretch>
          <a:fillRect/>
        </a:stretch>
      </xdr:blipFill>
      <xdr:spPr>
        <a:xfrm>
          <a:off x="3249584" y="2005013"/>
          <a:ext cx="7315010" cy="635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139931</xdr:colOff>
      <xdr:row>1</xdr:row>
      <xdr:rowOff>161492</xdr:rowOff>
    </xdr:from>
    <xdr:ext cx="1773555" cy="670560"/>
    <xdr:pic>
      <xdr:nvPicPr>
        <xdr:cNvPr id="2" name="image4.png" title="Image">
          <a:extLst>
            <a:ext uri="{FF2B5EF4-FFF2-40B4-BE49-F238E27FC236}">
              <a16:creationId xmlns:a16="http://schemas.microsoft.com/office/drawing/2014/main" id="{CFD9752B-20C4-493B-AE52-0027C4FC630A}"/>
            </a:ext>
          </a:extLst>
        </xdr:cNvPr>
        <xdr:cNvPicPr preferRelativeResize="0"/>
      </xdr:nvPicPr>
      <xdr:blipFill>
        <a:blip xmlns:r="http://schemas.openxmlformats.org/officeDocument/2006/relationships" r:embed="rId1" cstate="print"/>
        <a:stretch>
          <a:fillRect/>
        </a:stretch>
      </xdr:blipFill>
      <xdr:spPr>
        <a:xfrm>
          <a:off x="475211" y="336752"/>
          <a:ext cx="1773555" cy="670560"/>
        </a:xfrm>
        <a:prstGeom prst="rect">
          <a:avLst/>
        </a:prstGeom>
        <a:noFill/>
      </xdr:spPr>
    </xdr:pic>
    <xdr:clientData fLocksWithSheet="0"/>
  </xdr:oneCellAnchor>
  <xdr:oneCellAnchor>
    <xdr:from>
      <xdr:col>3</xdr:col>
      <xdr:colOff>892840</xdr:colOff>
      <xdr:row>3</xdr:row>
      <xdr:rowOff>63039</xdr:rowOff>
    </xdr:from>
    <xdr:ext cx="8065945" cy="682048"/>
    <xdr:pic>
      <xdr:nvPicPr>
        <xdr:cNvPr id="3" name="Picture 2">
          <a:extLst>
            <a:ext uri="{FF2B5EF4-FFF2-40B4-BE49-F238E27FC236}">
              <a16:creationId xmlns:a16="http://schemas.microsoft.com/office/drawing/2014/main" id="{4A1E34E8-04A9-4999-8C0E-5149C466C831}"/>
            </a:ext>
          </a:extLst>
        </xdr:cNvPr>
        <xdr:cNvPicPr>
          <a:picLocks noChangeAspect="1"/>
        </xdr:cNvPicPr>
      </xdr:nvPicPr>
      <xdr:blipFill>
        <a:blip xmlns:r="http://schemas.openxmlformats.org/officeDocument/2006/relationships" r:embed="rId2"/>
        <a:stretch>
          <a:fillRect/>
        </a:stretch>
      </xdr:blipFill>
      <xdr:spPr>
        <a:xfrm>
          <a:off x="2249200" y="2425239"/>
          <a:ext cx="8065945" cy="68204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95250</xdr:colOff>
      <xdr:row>1</xdr:row>
      <xdr:rowOff>208915</xdr:rowOff>
    </xdr:from>
    <xdr:ext cx="2867025" cy="1019175"/>
    <xdr:pic>
      <xdr:nvPicPr>
        <xdr:cNvPr id="2" name="image5.png" title="Image">
          <a:extLst>
            <a:ext uri="{FF2B5EF4-FFF2-40B4-BE49-F238E27FC236}">
              <a16:creationId xmlns:a16="http://schemas.microsoft.com/office/drawing/2014/main" id="{43C17398-4445-4CD0-8B26-F276DDA3CA72}"/>
            </a:ext>
          </a:extLst>
        </xdr:cNvPr>
        <xdr:cNvPicPr preferRelativeResize="0"/>
      </xdr:nvPicPr>
      <xdr:blipFill>
        <a:blip xmlns:r="http://schemas.openxmlformats.org/officeDocument/2006/relationships" r:embed="rId1" cstate="print"/>
        <a:stretch>
          <a:fillRect/>
        </a:stretch>
      </xdr:blipFill>
      <xdr:spPr>
        <a:xfrm>
          <a:off x="358140" y="384175"/>
          <a:ext cx="2867025" cy="1019175"/>
        </a:xfrm>
        <a:prstGeom prst="rect">
          <a:avLst/>
        </a:prstGeom>
        <a:noFill/>
      </xdr:spPr>
    </xdr:pic>
    <xdr:clientData fLocksWithSheet="0"/>
  </xdr:oneCellAnchor>
  <xdr:twoCellAnchor editAs="oneCell">
    <xdr:from>
      <xdr:col>7</xdr:col>
      <xdr:colOff>1810187</xdr:colOff>
      <xdr:row>2</xdr:row>
      <xdr:rowOff>9523</xdr:rowOff>
    </xdr:from>
    <xdr:to>
      <xdr:col>16</xdr:col>
      <xdr:colOff>435676</xdr:colOff>
      <xdr:row>2</xdr:row>
      <xdr:rowOff>816779</xdr:rowOff>
    </xdr:to>
    <xdr:pic>
      <xdr:nvPicPr>
        <xdr:cNvPr id="3" name="Picture 2">
          <a:extLst>
            <a:ext uri="{FF2B5EF4-FFF2-40B4-BE49-F238E27FC236}">
              <a16:creationId xmlns:a16="http://schemas.microsoft.com/office/drawing/2014/main" id="{F09DB27C-B3B6-496A-B9C2-A495B2FBD1EB}"/>
            </a:ext>
          </a:extLst>
        </xdr:cNvPr>
        <xdr:cNvPicPr>
          <a:picLocks noChangeAspect="1"/>
        </xdr:cNvPicPr>
      </xdr:nvPicPr>
      <xdr:blipFill>
        <a:blip xmlns:r="http://schemas.openxmlformats.org/officeDocument/2006/relationships" r:embed="rId2"/>
        <a:stretch>
          <a:fillRect/>
        </a:stretch>
      </xdr:blipFill>
      <xdr:spPr>
        <a:xfrm>
          <a:off x="7287062" y="1343023"/>
          <a:ext cx="9487787" cy="8101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85725</xdr:colOff>
      <xdr:row>2</xdr:row>
      <xdr:rowOff>46990</xdr:rowOff>
    </xdr:from>
    <xdr:ext cx="2867025" cy="1019175"/>
    <xdr:pic>
      <xdr:nvPicPr>
        <xdr:cNvPr id="2" name="image5.png" title="Image">
          <a:extLst>
            <a:ext uri="{FF2B5EF4-FFF2-40B4-BE49-F238E27FC236}">
              <a16:creationId xmlns:a16="http://schemas.microsoft.com/office/drawing/2014/main" id="{B6767AAC-034A-4ED4-AEFE-5CE8D9929E8E}"/>
            </a:ext>
          </a:extLst>
        </xdr:cNvPr>
        <xdr:cNvPicPr preferRelativeResize="0"/>
      </xdr:nvPicPr>
      <xdr:blipFill>
        <a:blip xmlns:r="http://schemas.openxmlformats.org/officeDocument/2006/relationships" r:embed="rId1" cstate="print"/>
        <a:stretch>
          <a:fillRect/>
        </a:stretch>
      </xdr:blipFill>
      <xdr:spPr>
        <a:xfrm>
          <a:off x="392430" y="258445"/>
          <a:ext cx="2867025" cy="1019175"/>
        </a:xfrm>
        <a:prstGeom prst="rect">
          <a:avLst/>
        </a:prstGeom>
        <a:noFill/>
      </xdr:spPr>
    </xdr:pic>
    <xdr:clientData fLocksWithSheet="0"/>
  </xdr:oneCellAnchor>
  <xdr:twoCellAnchor editAs="oneCell">
    <xdr:from>
      <xdr:col>4</xdr:col>
      <xdr:colOff>1511723</xdr:colOff>
      <xdr:row>3</xdr:row>
      <xdr:rowOff>85408</xdr:rowOff>
    </xdr:from>
    <xdr:to>
      <xdr:col>11</xdr:col>
      <xdr:colOff>1218022</xdr:colOff>
      <xdr:row>3</xdr:row>
      <xdr:rowOff>915550</xdr:rowOff>
    </xdr:to>
    <xdr:pic>
      <xdr:nvPicPr>
        <xdr:cNvPr id="3" name="Picture 2">
          <a:extLst>
            <a:ext uri="{FF2B5EF4-FFF2-40B4-BE49-F238E27FC236}">
              <a16:creationId xmlns:a16="http://schemas.microsoft.com/office/drawing/2014/main" id="{D2A87ABF-9E65-406B-ACE9-347950CBB571}"/>
            </a:ext>
          </a:extLst>
        </xdr:cNvPr>
        <xdr:cNvPicPr>
          <a:picLocks noChangeAspect="1"/>
        </xdr:cNvPicPr>
      </xdr:nvPicPr>
      <xdr:blipFill>
        <a:blip xmlns:r="http://schemas.openxmlformats.org/officeDocument/2006/relationships" r:embed="rId2"/>
        <a:stretch>
          <a:fillRect/>
        </a:stretch>
      </xdr:blipFill>
      <xdr:spPr>
        <a:xfrm>
          <a:off x="4822613" y="1725613"/>
          <a:ext cx="9501810" cy="8106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0A661E78-6513-43AC-9917-B94D16CDC65F}"/>
            </a:ext>
          </a:extLst>
        </xdr:cNvPr>
        <xdr:cNvPicPr>
          <a:picLocks noChangeAspect="1"/>
        </xdr:cNvPicPr>
      </xdr:nvPicPr>
      <xdr:blipFill>
        <a:blip xmlns:r="http://schemas.openxmlformats.org/officeDocument/2006/relationships" r:embed="rId1" cstate="print"/>
        <a:stretch>
          <a:fillRect/>
        </a:stretch>
      </xdr:blipFill>
      <xdr:spPr>
        <a:xfrm>
          <a:off x="476250" y="352425"/>
          <a:ext cx="2286000" cy="835684"/>
        </a:xfrm>
        <a:prstGeom prst="rect">
          <a:avLst/>
        </a:prstGeom>
        <a:noFill/>
      </xdr:spPr>
    </xdr:pic>
    <xdr:clientData fLocksWithSheet="0"/>
  </xdr:oneCellAnchor>
  <xdr:twoCellAnchor editAs="oneCell">
    <xdr:from>
      <xdr:col>6</xdr:col>
      <xdr:colOff>209550</xdr:colOff>
      <xdr:row>1</xdr:row>
      <xdr:rowOff>1160145</xdr:rowOff>
    </xdr:from>
    <xdr:to>
      <xdr:col>11</xdr:col>
      <xdr:colOff>1081040</xdr:colOff>
      <xdr:row>3</xdr:row>
      <xdr:rowOff>595909</xdr:rowOff>
    </xdr:to>
    <xdr:pic>
      <xdr:nvPicPr>
        <xdr:cNvPr id="3" name="Picture 2">
          <a:extLst>
            <a:ext uri="{FF2B5EF4-FFF2-40B4-BE49-F238E27FC236}">
              <a16:creationId xmlns:a16="http://schemas.microsoft.com/office/drawing/2014/main" id="{C8A0BCA8-EF0C-4B15-899D-439CA0DA75D3}"/>
            </a:ext>
          </a:extLst>
        </xdr:cNvPr>
        <xdr:cNvPicPr>
          <a:picLocks noChangeAspect="1"/>
        </xdr:cNvPicPr>
      </xdr:nvPicPr>
      <xdr:blipFill>
        <a:blip xmlns:r="http://schemas.openxmlformats.org/officeDocument/2006/relationships" r:embed="rId2"/>
        <a:stretch>
          <a:fillRect/>
        </a:stretch>
      </xdr:blipFill>
      <xdr:spPr>
        <a:xfrm>
          <a:off x="5029200" y="1336358"/>
          <a:ext cx="7850453" cy="6740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DB75CBBC-F9F1-4AE5-ADF6-FC481AE52A99}"/>
            </a:ext>
          </a:extLst>
        </xdr:cNvPr>
        <xdr:cNvPicPr>
          <a:picLocks noChangeAspect="1"/>
        </xdr:cNvPicPr>
      </xdr:nvPicPr>
      <xdr:blipFill>
        <a:blip xmlns:r="http://schemas.openxmlformats.org/officeDocument/2006/relationships" r:embed="rId1" cstate="print"/>
        <a:stretch>
          <a:fillRect/>
        </a:stretch>
      </xdr:blipFill>
      <xdr:spPr>
        <a:xfrm>
          <a:off x="476250" y="352425"/>
          <a:ext cx="2286000" cy="835684"/>
        </a:xfrm>
        <a:prstGeom prst="rect">
          <a:avLst/>
        </a:prstGeom>
        <a:noFill/>
      </xdr:spPr>
    </xdr:pic>
    <xdr:clientData fLocksWithSheet="0"/>
  </xdr:oneCellAnchor>
  <xdr:oneCellAnchor>
    <xdr:from>
      <xdr:col>2</xdr:col>
      <xdr:colOff>144780</xdr:colOff>
      <xdr:row>1</xdr:row>
      <xdr:rowOff>182880</xdr:rowOff>
    </xdr:from>
    <xdr:ext cx="2286000" cy="835684"/>
    <xdr:pic>
      <xdr:nvPicPr>
        <xdr:cNvPr id="3" name="image2.jpg">
          <a:extLst>
            <a:ext uri="{FF2B5EF4-FFF2-40B4-BE49-F238E27FC236}">
              <a16:creationId xmlns:a16="http://schemas.microsoft.com/office/drawing/2014/main" id="{1EF80855-DD7F-4D03-A59C-C9C638B30CA3}"/>
            </a:ext>
          </a:extLst>
        </xdr:cNvPr>
        <xdr:cNvPicPr>
          <a:picLocks noChangeAspect="1"/>
        </xdr:cNvPicPr>
      </xdr:nvPicPr>
      <xdr:blipFill>
        <a:blip xmlns:r="http://schemas.openxmlformats.org/officeDocument/2006/relationships" r:embed="rId1" cstate="print"/>
        <a:stretch>
          <a:fillRect/>
        </a:stretch>
      </xdr:blipFill>
      <xdr:spPr>
        <a:xfrm>
          <a:off x="476250" y="352425"/>
          <a:ext cx="2286000" cy="835684"/>
        </a:xfrm>
        <a:prstGeom prst="rect">
          <a:avLst/>
        </a:prstGeom>
        <a:noFill/>
      </xdr:spPr>
    </xdr:pic>
    <xdr:clientData fLocksWithSheet="0"/>
  </xdr:oneCellAnchor>
  <xdr:twoCellAnchor editAs="oneCell">
    <xdr:from>
      <xdr:col>6</xdr:col>
      <xdr:colOff>1390879</xdr:colOff>
      <xdr:row>1</xdr:row>
      <xdr:rowOff>1641705</xdr:rowOff>
    </xdr:from>
    <xdr:to>
      <xdr:col>12</xdr:col>
      <xdr:colOff>16391</xdr:colOff>
      <xdr:row>3</xdr:row>
      <xdr:rowOff>513004</xdr:rowOff>
    </xdr:to>
    <xdr:pic>
      <xdr:nvPicPr>
        <xdr:cNvPr id="4" name="Picture 3">
          <a:extLst>
            <a:ext uri="{FF2B5EF4-FFF2-40B4-BE49-F238E27FC236}">
              <a16:creationId xmlns:a16="http://schemas.microsoft.com/office/drawing/2014/main" id="{CF8B4F6E-9852-4789-B35A-77A80336A675}"/>
            </a:ext>
          </a:extLst>
        </xdr:cNvPr>
        <xdr:cNvPicPr>
          <a:picLocks noChangeAspect="1"/>
        </xdr:cNvPicPr>
      </xdr:nvPicPr>
      <xdr:blipFill>
        <a:blip xmlns:r="http://schemas.openxmlformats.org/officeDocument/2006/relationships" r:embed="rId2"/>
        <a:stretch>
          <a:fillRect/>
        </a:stretch>
      </xdr:blipFill>
      <xdr:spPr>
        <a:xfrm>
          <a:off x="7576526" y="1809793"/>
          <a:ext cx="7849129" cy="68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D502AFEB-B77E-464E-956B-2F9F011009B5}"/>
            </a:ext>
          </a:extLst>
        </xdr:cNvPr>
        <xdr:cNvPicPr preferRelativeResize="0"/>
      </xdr:nvPicPr>
      <xdr:blipFill>
        <a:blip xmlns:r="http://schemas.openxmlformats.org/officeDocument/2006/relationships" r:embed="rId1" cstate="print"/>
        <a:stretch>
          <a:fillRect/>
        </a:stretch>
      </xdr:blipFill>
      <xdr:spPr>
        <a:xfrm>
          <a:off x="457201" y="449580"/>
          <a:ext cx="2385060" cy="813435"/>
        </a:xfrm>
        <a:prstGeom prst="rect">
          <a:avLst/>
        </a:prstGeom>
        <a:noFill/>
      </xdr:spPr>
    </xdr:pic>
    <xdr:clientData fLocksWithSheet="0"/>
  </xdr:oneCellAnchor>
  <xdr:twoCellAnchor editAs="oneCell">
    <xdr:from>
      <xdr:col>5</xdr:col>
      <xdr:colOff>1022312</xdr:colOff>
      <xdr:row>3</xdr:row>
      <xdr:rowOff>8404</xdr:rowOff>
    </xdr:from>
    <xdr:to>
      <xdr:col>11</xdr:col>
      <xdr:colOff>1127207</xdr:colOff>
      <xdr:row>4</xdr:row>
      <xdr:rowOff>326374</xdr:rowOff>
    </xdr:to>
    <xdr:pic>
      <xdr:nvPicPr>
        <xdr:cNvPr id="5" name="Picture 4">
          <a:extLst>
            <a:ext uri="{FF2B5EF4-FFF2-40B4-BE49-F238E27FC236}">
              <a16:creationId xmlns:a16="http://schemas.microsoft.com/office/drawing/2014/main" id="{A175040D-4D91-4F01-8A63-A19C7E7C776F}"/>
            </a:ext>
          </a:extLst>
        </xdr:cNvPr>
        <xdr:cNvPicPr>
          <a:picLocks noChangeAspect="1"/>
        </xdr:cNvPicPr>
      </xdr:nvPicPr>
      <xdr:blipFill>
        <a:blip xmlns:r="http://schemas.openxmlformats.org/officeDocument/2006/relationships" r:embed="rId2"/>
        <a:stretch>
          <a:fillRect/>
        </a:stretch>
      </xdr:blipFill>
      <xdr:spPr>
        <a:xfrm>
          <a:off x="5627930" y="2103904"/>
          <a:ext cx="7876286" cy="66367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AA6E-1C3D-46E5-BCA2-A9EC49DAA15D}">
  <sheetPr>
    <tabColor rgb="FFDFFD61"/>
    <pageSetUpPr fitToPage="1"/>
  </sheetPr>
  <dimension ref="A1:AA64"/>
  <sheetViews>
    <sheetView tabSelected="1" zoomScale="110" zoomScaleNormal="110" zoomScaleSheetLayoutView="110" workbookViewId="0">
      <selection activeCell="L4" sqref="L4"/>
    </sheetView>
  </sheetViews>
  <sheetFormatPr defaultColWidth="10" defaultRowHeight="15" customHeight="1" x14ac:dyDescent="0.4"/>
  <cols>
    <col min="1" max="2" width="1.54296875" style="3" customWidth="1"/>
    <col min="3" max="3" width="32.7265625" style="3" customWidth="1"/>
    <col min="4" max="4" width="20.453125" style="3" customWidth="1"/>
    <col min="5" max="5" width="13.7265625" style="3" customWidth="1"/>
    <col min="6" max="6" width="19.54296875" style="3" customWidth="1"/>
    <col min="7" max="7" width="18.90625" style="3" customWidth="1"/>
    <col min="8" max="8" width="20" style="3" customWidth="1"/>
    <col min="9" max="9" width="34.90625" style="3" customWidth="1"/>
    <col min="10" max="10" width="1.90625" style="3" customWidth="1"/>
    <col min="11" max="11" width="1.81640625" style="3" customWidth="1"/>
    <col min="12" max="12" width="42.1796875" style="3" customWidth="1"/>
    <col min="13" max="16384" width="10" style="3"/>
  </cols>
  <sheetData>
    <row r="1" spans="1:12" ht="14.25" customHeight="1" thickBot="1" x14ac:dyDescent="0.45">
      <c r="A1" s="778"/>
      <c r="B1" s="779"/>
      <c r="C1" s="779"/>
      <c r="D1" s="779"/>
      <c r="E1" s="779"/>
      <c r="F1" s="779"/>
      <c r="G1" s="779"/>
      <c r="H1" s="779"/>
      <c r="I1" s="779"/>
      <c r="J1" s="779"/>
      <c r="K1" s="780"/>
      <c r="L1" s="44"/>
    </row>
    <row r="2" spans="1:12" ht="98.25" customHeight="1" x14ac:dyDescent="0.4">
      <c r="A2" s="781"/>
      <c r="B2" s="102"/>
      <c r="C2" s="806" t="s">
        <v>1117</v>
      </c>
      <c r="D2" s="807"/>
      <c r="E2" s="807"/>
      <c r="F2" s="807"/>
      <c r="G2" s="807"/>
      <c r="H2" s="807"/>
      <c r="I2" s="807"/>
      <c r="J2" s="74"/>
      <c r="K2" s="782"/>
      <c r="L2" s="44"/>
    </row>
    <row r="3" spans="1:12" ht="50.4" customHeight="1" x14ac:dyDescent="0.4">
      <c r="A3" s="781"/>
      <c r="B3" s="77"/>
      <c r="C3" s="54"/>
      <c r="D3" s="37"/>
      <c r="E3" s="37"/>
      <c r="F3" s="37"/>
      <c r="G3" s="37"/>
      <c r="H3" s="37"/>
      <c r="I3" s="37"/>
      <c r="J3" s="77"/>
      <c r="K3" s="782"/>
      <c r="L3" s="44"/>
    </row>
    <row r="4" spans="1:12" ht="49.8" customHeight="1" x14ac:dyDescent="0.4">
      <c r="A4" s="781"/>
      <c r="B4" s="103"/>
      <c r="C4" s="816" t="s">
        <v>504</v>
      </c>
      <c r="D4" s="816"/>
      <c r="E4" s="816"/>
      <c r="F4" s="816"/>
      <c r="G4" s="816"/>
      <c r="H4" s="816"/>
      <c r="I4" s="816"/>
      <c r="J4" s="77"/>
      <c r="K4" s="782"/>
      <c r="L4" s="44"/>
    </row>
    <row r="5" spans="1:12" ht="7.2" customHeight="1" thickBot="1" x14ac:dyDescent="0.45">
      <c r="A5" s="781"/>
      <c r="B5" s="103"/>
      <c r="C5" s="77"/>
      <c r="D5" s="77"/>
      <c r="E5" s="77"/>
      <c r="F5" s="77"/>
      <c r="G5" s="77"/>
      <c r="H5" s="77"/>
      <c r="I5" s="77"/>
      <c r="J5" s="99"/>
      <c r="K5" s="782"/>
      <c r="L5" s="44"/>
    </row>
    <row r="6" spans="1:12" ht="25.35" customHeight="1" thickBot="1" x14ac:dyDescent="0.6">
      <c r="A6" s="781"/>
      <c r="B6" s="50"/>
      <c r="C6" s="784" t="s">
        <v>324</v>
      </c>
      <c r="D6" s="785"/>
      <c r="E6" s="785"/>
      <c r="F6" s="785"/>
      <c r="G6" s="785"/>
      <c r="H6" s="785"/>
      <c r="I6" s="786"/>
      <c r="J6" s="99"/>
      <c r="K6" s="782"/>
    </row>
    <row r="7" spans="1:12" ht="34.799999999999997" x14ac:dyDescent="0.4">
      <c r="A7" s="781"/>
      <c r="B7" s="50"/>
      <c r="C7" s="175" t="s">
        <v>2</v>
      </c>
      <c r="D7" s="176" t="s">
        <v>449</v>
      </c>
      <c r="E7" s="177" t="s">
        <v>447</v>
      </c>
      <c r="F7" s="177" t="s">
        <v>342</v>
      </c>
      <c r="G7" s="472" t="s">
        <v>849</v>
      </c>
      <c r="H7" s="787" t="s">
        <v>13</v>
      </c>
      <c r="I7" s="788"/>
      <c r="J7" s="99"/>
      <c r="K7" s="782"/>
    </row>
    <row r="8" spans="1:12" ht="17.399999999999999" x14ac:dyDescent="0.4">
      <c r="A8" s="781"/>
      <c r="B8" s="50"/>
      <c r="C8" s="298"/>
      <c r="D8" s="299"/>
      <c r="E8" s="453"/>
      <c r="F8" s="300"/>
      <c r="G8" s="300"/>
      <c r="H8" s="789" t="s">
        <v>622</v>
      </c>
      <c r="I8" s="790"/>
      <c r="J8" s="99"/>
      <c r="K8" s="782"/>
    </row>
    <row r="9" spans="1:12" ht="20.100000000000001" customHeight="1" x14ac:dyDescent="0.4">
      <c r="A9" s="781"/>
      <c r="B9" s="50"/>
      <c r="C9" s="178" t="s">
        <v>9</v>
      </c>
      <c r="D9" s="825" t="s">
        <v>10</v>
      </c>
      <c r="E9" s="825"/>
      <c r="F9" s="179" t="s">
        <v>11</v>
      </c>
      <c r="G9" s="179" t="s">
        <v>12</v>
      </c>
      <c r="H9" s="180" t="s">
        <v>605</v>
      </c>
      <c r="I9" s="422" t="s">
        <v>606</v>
      </c>
      <c r="J9" s="99"/>
      <c r="K9" s="782"/>
    </row>
    <row r="10" spans="1:12" ht="20.100000000000001" customHeight="1" x14ac:dyDescent="0.4">
      <c r="A10" s="781"/>
      <c r="B10" s="50"/>
      <c r="C10" s="298"/>
      <c r="D10" s="826"/>
      <c r="E10" s="826"/>
      <c r="F10" s="181" t="s">
        <v>622</v>
      </c>
      <c r="G10" s="452"/>
      <c r="H10" s="475" t="s">
        <v>460</v>
      </c>
      <c r="I10" s="421" t="s">
        <v>622</v>
      </c>
      <c r="J10" s="99"/>
      <c r="K10" s="782"/>
    </row>
    <row r="11" spans="1:12" ht="33.6" customHeight="1" x14ac:dyDescent="0.4">
      <c r="A11" s="781"/>
      <c r="B11" s="50"/>
      <c r="C11" s="794" t="s">
        <v>461</v>
      </c>
      <c r="D11" s="795"/>
      <c r="E11" s="795"/>
      <c r="F11" s="795"/>
      <c r="G11" s="796"/>
      <c r="H11" s="797" t="s">
        <v>622</v>
      </c>
      <c r="I11" s="798"/>
      <c r="J11" s="99"/>
      <c r="K11" s="782"/>
    </row>
    <row r="12" spans="1:12" ht="33.6" customHeight="1" thickBot="1" x14ac:dyDescent="0.45">
      <c r="A12" s="781"/>
      <c r="B12" s="50"/>
      <c r="C12" s="829" t="s">
        <v>788</v>
      </c>
      <c r="D12" s="830"/>
      <c r="E12" s="830"/>
      <c r="F12" s="830"/>
      <c r="G12" s="831"/>
      <c r="H12" s="832" t="s">
        <v>787</v>
      </c>
      <c r="I12" s="833"/>
      <c r="J12" s="99"/>
      <c r="K12" s="782"/>
    </row>
    <row r="13" spans="1:12" ht="17.850000000000001" customHeight="1" thickBot="1" x14ac:dyDescent="0.45">
      <c r="A13" s="781"/>
      <c r="B13" s="103"/>
      <c r="C13" s="77"/>
      <c r="D13" s="77"/>
      <c r="E13" s="77"/>
      <c r="F13" s="77"/>
      <c r="G13" s="77"/>
      <c r="H13" s="77"/>
      <c r="I13" s="77"/>
      <c r="J13" s="99"/>
      <c r="K13" s="782"/>
      <c r="L13" s="44"/>
    </row>
    <row r="14" spans="1:12" ht="25.35" customHeight="1" x14ac:dyDescent="0.4">
      <c r="A14" s="781"/>
      <c r="B14" s="50"/>
      <c r="C14" s="49" t="s">
        <v>325</v>
      </c>
      <c r="D14" s="802" t="s">
        <v>338</v>
      </c>
      <c r="E14" s="819"/>
      <c r="F14" s="819"/>
      <c r="G14" s="820"/>
      <c r="H14" s="802" t="s">
        <v>339</v>
      </c>
      <c r="I14" s="803"/>
      <c r="J14" s="48"/>
      <c r="K14" s="782"/>
    </row>
    <row r="15" spans="1:12" s="5" customFormat="1" ht="30.6" customHeight="1" x14ac:dyDescent="0.4">
      <c r="A15" s="781"/>
      <c r="B15" s="51"/>
      <c r="C15" s="182" t="s">
        <v>640</v>
      </c>
      <c r="D15" s="744"/>
      <c r="E15" s="744"/>
      <c r="F15" s="744"/>
      <c r="G15" s="744"/>
      <c r="H15" s="834"/>
      <c r="I15" s="835"/>
      <c r="J15" s="527"/>
      <c r="K15" s="782"/>
    </row>
    <row r="16" spans="1:12" s="5" customFormat="1" ht="33.6" customHeight="1" x14ac:dyDescent="0.4">
      <c r="A16" s="781"/>
      <c r="B16" s="51"/>
      <c r="C16" s="182" t="s">
        <v>398</v>
      </c>
      <c r="D16" s="744"/>
      <c r="E16" s="744"/>
      <c r="F16" s="744"/>
      <c r="G16" s="744"/>
      <c r="H16" s="834"/>
      <c r="I16" s="835"/>
      <c r="J16" s="527"/>
      <c r="K16" s="782"/>
    </row>
    <row r="17" spans="1:12" s="5" customFormat="1" ht="28.95" customHeight="1" x14ac:dyDescent="0.4">
      <c r="A17" s="781"/>
      <c r="B17" s="51"/>
      <c r="C17" s="183" t="s">
        <v>340</v>
      </c>
      <c r="D17" s="744"/>
      <c r="E17" s="744"/>
      <c r="F17" s="744"/>
      <c r="G17" s="744"/>
      <c r="H17" s="834"/>
      <c r="I17" s="835"/>
      <c r="J17" s="527"/>
      <c r="K17" s="782"/>
    </row>
    <row r="18" spans="1:12" ht="28.95" customHeight="1" x14ac:dyDescent="0.4">
      <c r="A18" s="781"/>
      <c r="B18" s="53"/>
      <c r="C18" s="183" t="s">
        <v>341</v>
      </c>
      <c r="D18" s="744"/>
      <c r="E18" s="744"/>
      <c r="F18" s="744"/>
      <c r="G18" s="744"/>
      <c r="H18" s="823"/>
      <c r="I18" s="824"/>
      <c r="J18" s="48"/>
      <c r="K18" s="782"/>
    </row>
    <row r="19" spans="1:12" s="5" customFormat="1" ht="28.95" customHeight="1" x14ac:dyDescent="0.4">
      <c r="A19" s="781"/>
      <c r="B19" s="51"/>
      <c r="C19" s="183" t="s">
        <v>463</v>
      </c>
      <c r="D19" s="744"/>
      <c r="E19" s="744"/>
      <c r="F19" s="744"/>
      <c r="G19" s="744"/>
      <c r="H19" s="823"/>
      <c r="I19" s="824"/>
      <c r="J19" s="527"/>
      <c r="K19" s="782"/>
    </row>
    <row r="20" spans="1:12" s="5" customFormat="1" ht="28.95" customHeight="1" x14ac:dyDescent="0.4">
      <c r="A20" s="781"/>
      <c r="B20" s="51"/>
      <c r="C20" s="699" t="s">
        <v>399</v>
      </c>
      <c r="D20" s="744"/>
      <c r="E20" s="744"/>
      <c r="F20" s="744"/>
      <c r="G20" s="744"/>
      <c r="H20" s="800"/>
      <c r="I20" s="801"/>
      <c r="J20" s="527"/>
      <c r="K20" s="782"/>
    </row>
    <row r="21" spans="1:12" ht="28.95" customHeight="1" x14ac:dyDescent="0.4">
      <c r="A21" s="781"/>
      <c r="B21" s="103"/>
      <c r="C21" s="700" t="s">
        <v>772</v>
      </c>
      <c r="D21" s="744"/>
      <c r="E21" s="744"/>
      <c r="F21" s="744"/>
      <c r="G21" s="744"/>
      <c r="H21" s="800"/>
      <c r="I21" s="801"/>
      <c r="J21" s="77"/>
      <c r="K21" s="782"/>
      <c r="L21" s="44"/>
    </row>
    <row r="22" spans="1:12" ht="28.95" customHeight="1" thickBot="1" x14ac:dyDescent="0.45">
      <c r="A22" s="781"/>
      <c r="B22" s="103"/>
      <c r="C22" s="701" t="s">
        <v>450</v>
      </c>
      <c r="D22" s="799"/>
      <c r="E22" s="799"/>
      <c r="F22" s="799"/>
      <c r="G22" s="799"/>
      <c r="H22" s="821"/>
      <c r="I22" s="822"/>
      <c r="J22" s="77"/>
      <c r="K22" s="782"/>
      <c r="L22" s="44"/>
    </row>
    <row r="23" spans="1:12" ht="14.4" customHeight="1" thickBot="1" x14ac:dyDescent="0.45">
      <c r="A23" s="781"/>
      <c r="B23" s="103"/>
      <c r="C23" s="99"/>
      <c r="D23" s="99"/>
      <c r="E23" s="99"/>
      <c r="F23" s="99"/>
      <c r="G23" s="99"/>
      <c r="H23" s="98"/>
      <c r="I23" s="98"/>
      <c r="J23" s="77"/>
      <c r="K23" s="782"/>
      <c r="L23" s="44"/>
    </row>
    <row r="24" spans="1:12" ht="21.6" customHeight="1" x14ac:dyDescent="0.4">
      <c r="A24" s="781"/>
      <c r="B24" s="103"/>
      <c r="C24" s="836" t="s">
        <v>1046</v>
      </c>
      <c r="D24" s="837"/>
      <c r="E24" s="837"/>
      <c r="F24" s="791"/>
      <c r="G24" s="838" t="s">
        <v>1047</v>
      </c>
      <c r="H24" s="838"/>
      <c r="I24" s="839"/>
      <c r="J24" s="77"/>
      <c r="K24" s="782"/>
      <c r="L24" s="44"/>
    </row>
    <row r="25" spans="1:12" ht="15.75" customHeight="1" x14ac:dyDescent="0.4">
      <c r="A25" s="781"/>
      <c r="B25" s="103"/>
      <c r="C25" s="746" t="s">
        <v>1045</v>
      </c>
      <c r="D25" s="747"/>
      <c r="E25" s="747"/>
      <c r="F25" s="792"/>
      <c r="G25" s="748" t="s">
        <v>1048</v>
      </c>
      <c r="H25" s="749"/>
      <c r="I25" s="750"/>
      <c r="J25" s="77"/>
      <c r="K25" s="782"/>
      <c r="L25" s="44"/>
    </row>
    <row r="26" spans="1:12" ht="49.2" customHeight="1" x14ac:dyDescent="0.4">
      <c r="A26" s="781"/>
      <c r="B26" s="103"/>
      <c r="C26" s="746"/>
      <c r="D26" s="747"/>
      <c r="E26" s="747"/>
      <c r="F26" s="792"/>
      <c r="G26" s="749"/>
      <c r="H26" s="749"/>
      <c r="I26" s="750"/>
      <c r="J26" s="77"/>
      <c r="K26" s="782"/>
    </row>
    <row r="27" spans="1:12" ht="15.75" customHeight="1" x14ac:dyDescent="0.4">
      <c r="A27" s="781"/>
      <c r="B27" s="103"/>
      <c r="C27" s="695" t="s">
        <v>445</v>
      </c>
      <c r="D27" s="755" t="s">
        <v>446</v>
      </c>
      <c r="E27" s="755"/>
      <c r="F27" s="792"/>
      <c r="G27" s="755" t="s">
        <v>445</v>
      </c>
      <c r="H27" s="755"/>
      <c r="I27" s="696" t="s">
        <v>505</v>
      </c>
      <c r="J27" s="77"/>
      <c r="K27" s="782"/>
      <c r="L27" s="44"/>
    </row>
    <row r="28" spans="1:12" ht="15.75" customHeight="1" x14ac:dyDescent="0.4">
      <c r="A28" s="781"/>
      <c r="B28" s="103"/>
      <c r="C28" s="751" t="s">
        <v>871</v>
      </c>
      <c r="D28" s="752" t="s">
        <v>1053</v>
      </c>
      <c r="E28" s="752"/>
      <c r="F28" s="792"/>
      <c r="G28" s="753" t="s">
        <v>872</v>
      </c>
      <c r="H28" s="753"/>
      <c r="I28" s="754" t="s">
        <v>506</v>
      </c>
      <c r="J28" s="77"/>
      <c r="K28" s="782"/>
      <c r="L28" s="44"/>
    </row>
    <row r="29" spans="1:12" ht="31.8" customHeight="1" x14ac:dyDescent="0.4">
      <c r="A29" s="781"/>
      <c r="B29" s="103"/>
      <c r="C29" s="751"/>
      <c r="D29" s="752"/>
      <c r="E29" s="752"/>
      <c r="F29" s="792"/>
      <c r="G29" s="753"/>
      <c r="H29" s="753"/>
      <c r="I29" s="754"/>
      <c r="J29" s="77"/>
      <c r="K29" s="782"/>
      <c r="L29" s="44"/>
    </row>
    <row r="30" spans="1:12" ht="15.75" customHeight="1" x14ac:dyDescent="0.4">
      <c r="A30" s="781"/>
      <c r="B30" s="103"/>
      <c r="C30" s="751" t="s">
        <v>699</v>
      </c>
      <c r="D30" s="752" t="s">
        <v>1053</v>
      </c>
      <c r="E30" s="752"/>
      <c r="F30" s="792"/>
      <c r="G30" s="753" t="s">
        <v>699</v>
      </c>
      <c r="H30" s="753"/>
      <c r="I30" s="754" t="s">
        <v>506</v>
      </c>
      <c r="J30" s="77"/>
      <c r="K30" s="782"/>
      <c r="L30" s="44"/>
    </row>
    <row r="31" spans="1:12" ht="32.4" customHeight="1" x14ac:dyDescent="0.4">
      <c r="A31" s="781"/>
      <c r="B31" s="103"/>
      <c r="C31" s="751"/>
      <c r="D31" s="752"/>
      <c r="E31" s="752"/>
      <c r="F31" s="792"/>
      <c r="G31" s="753"/>
      <c r="H31" s="753"/>
      <c r="I31" s="754"/>
      <c r="J31" s="77"/>
      <c r="K31" s="782"/>
      <c r="L31" s="44"/>
    </row>
    <row r="32" spans="1:12" ht="15.75" customHeight="1" x14ac:dyDescent="0.4">
      <c r="A32" s="781"/>
      <c r="B32" s="103"/>
      <c r="C32" s="751" t="s">
        <v>1020</v>
      </c>
      <c r="D32" s="752" t="s">
        <v>1053</v>
      </c>
      <c r="E32" s="752"/>
      <c r="F32" s="792"/>
      <c r="G32" s="753" t="s">
        <v>702</v>
      </c>
      <c r="H32" s="753"/>
      <c r="I32" s="754" t="s">
        <v>506</v>
      </c>
      <c r="J32" s="77"/>
      <c r="K32" s="782"/>
      <c r="L32" s="44"/>
    </row>
    <row r="33" spans="1:12" ht="32.4" customHeight="1" thickBot="1" x14ac:dyDescent="0.45">
      <c r="A33" s="781"/>
      <c r="B33" s="103"/>
      <c r="C33" s="840"/>
      <c r="D33" s="752"/>
      <c r="E33" s="752"/>
      <c r="F33" s="793"/>
      <c r="G33" s="827"/>
      <c r="H33" s="827"/>
      <c r="I33" s="828"/>
      <c r="J33" s="77"/>
      <c r="K33" s="782"/>
      <c r="L33" s="44"/>
    </row>
    <row r="34" spans="1:12" ht="15.75" customHeight="1" x14ac:dyDescent="0.4">
      <c r="A34" s="781"/>
      <c r="B34" s="103"/>
      <c r="C34" s="99"/>
      <c r="D34" s="99"/>
      <c r="E34" s="99"/>
      <c r="F34" s="99"/>
      <c r="G34" s="99"/>
      <c r="H34" s="98"/>
      <c r="I34" s="98"/>
      <c r="J34" s="77"/>
      <c r="K34" s="782"/>
      <c r="L34" s="44"/>
    </row>
    <row r="35" spans="1:12" ht="33.6" customHeight="1" x14ac:dyDescent="0.4">
      <c r="A35" s="781"/>
      <c r="B35" s="103"/>
      <c r="C35" s="817" t="s">
        <v>1017</v>
      </c>
      <c r="D35" s="817"/>
      <c r="E35" s="817"/>
      <c r="F35" s="817"/>
      <c r="G35" s="817"/>
      <c r="H35" s="817"/>
      <c r="I35" s="817"/>
      <c r="J35" s="77"/>
      <c r="K35" s="782"/>
      <c r="L35" s="44"/>
    </row>
    <row r="36" spans="1:12" ht="58.2" customHeight="1" x14ac:dyDescent="0.4">
      <c r="A36" s="781"/>
      <c r="B36" s="103"/>
      <c r="C36" s="756" t="s">
        <v>941</v>
      </c>
      <c r="D36" s="756"/>
      <c r="E36" s="756"/>
      <c r="F36" s="756"/>
      <c r="G36" s="756"/>
      <c r="H36" s="756"/>
      <c r="I36" s="756"/>
      <c r="J36" s="529"/>
      <c r="K36" s="782"/>
    </row>
    <row r="37" spans="1:12" s="104" customFormat="1" ht="239.4" customHeight="1" x14ac:dyDescent="0.4">
      <c r="A37" s="781"/>
      <c r="B37" s="103"/>
      <c r="C37" s="818" t="s">
        <v>1023</v>
      </c>
      <c r="D37" s="818"/>
      <c r="E37" s="818"/>
      <c r="F37" s="818"/>
      <c r="G37" s="818"/>
      <c r="H37" s="818"/>
      <c r="I37" s="818"/>
      <c r="J37" s="528"/>
      <c r="K37" s="782"/>
      <c r="L37" s="5"/>
    </row>
    <row r="38" spans="1:12" ht="19.5" customHeight="1" thickBot="1" x14ac:dyDescent="0.45">
      <c r="A38" s="781"/>
      <c r="B38" s="103"/>
      <c r="C38" s="816" t="s">
        <v>762</v>
      </c>
      <c r="D38" s="816"/>
      <c r="E38" s="816"/>
      <c r="F38" s="816"/>
      <c r="G38" s="816"/>
      <c r="H38" s="816"/>
      <c r="I38" s="816"/>
      <c r="J38" s="77"/>
      <c r="K38" s="782"/>
      <c r="L38" s="42"/>
    </row>
    <row r="39" spans="1:12" ht="36.6" customHeight="1" x14ac:dyDescent="0.4">
      <c r="A39" s="781"/>
      <c r="B39" s="103"/>
      <c r="C39" s="846" t="s">
        <v>1056</v>
      </c>
      <c r="D39" s="847"/>
      <c r="E39" s="847"/>
      <c r="F39" s="847"/>
      <c r="G39" s="847"/>
      <c r="H39" s="847"/>
      <c r="I39" s="848"/>
      <c r="J39" s="77"/>
      <c r="K39" s="782"/>
      <c r="L39" s="44"/>
    </row>
    <row r="40" spans="1:12" ht="19.350000000000001" customHeight="1" x14ac:dyDescent="0.4">
      <c r="A40" s="781"/>
      <c r="B40" s="103"/>
      <c r="C40" s="849" t="s">
        <v>1039</v>
      </c>
      <c r="D40" s="850"/>
      <c r="E40" s="850"/>
      <c r="F40" s="850"/>
      <c r="G40" s="769" t="s">
        <v>443</v>
      </c>
      <c r="H40" s="770"/>
      <c r="I40" s="771"/>
      <c r="J40" s="77"/>
      <c r="K40" s="782"/>
      <c r="L40" s="44"/>
    </row>
    <row r="41" spans="1:12" ht="18.899999999999999" customHeight="1" x14ac:dyDescent="0.4">
      <c r="A41" s="781"/>
      <c r="B41" s="103"/>
      <c r="C41" s="757" t="s">
        <v>1040</v>
      </c>
      <c r="D41" s="758"/>
      <c r="E41" s="758"/>
      <c r="F41" s="758"/>
      <c r="G41" s="772"/>
      <c r="H41" s="773"/>
      <c r="I41" s="774"/>
      <c r="J41" s="77"/>
      <c r="K41" s="782"/>
      <c r="L41" s="44"/>
    </row>
    <row r="42" spans="1:12" ht="18.899999999999999" customHeight="1" x14ac:dyDescent="0.4">
      <c r="A42" s="781"/>
      <c r="B42" s="103"/>
      <c r="C42" s="757" t="s">
        <v>1041</v>
      </c>
      <c r="D42" s="758"/>
      <c r="E42" s="758"/>
      <c r="F42" s="758"/>
      <c r="G42" s="772"/>
      <c r="H42" s="773"/>
      <c r="I42" s="774"/>
      <c r="J42" s="77"/>
      <c r="K42" s="782"/>
      <c r="L42" s="44"/>
    </row>
    <row r="43" spans="1:12" ht="18.899999999999999" customHeight="1" x14ac:dyDescent="0.4">
      <c r="A43" s="781"/>
      <c r="B43" s="103"/>
      <c r="C43" s="844" t="s">
        <v>1103</v>
      </c>
      <c r="D43" s="845"/>
      <c r="E43" s="845"/>
      <c r="F43" s="845"/>
      <c r="G43" s="772"/>
      <c r="H43" s="773"/>
      <c r="I43" s="774"/>
      <c r="J43" s="77"/>
      <c r="K43" s="782"/>
      <c r="L43" s="44"/>
    </row>
    <row r="44" spans="1:12" ht="18.899999999999999" customHeight="1" x14ac:dyDescent="0.4">
      <c r="A44" s="781"/>
      <c r="B44" s="103"/>
      <c r="C44" s="844" t="s">
        <v>1042</v>
      </c>
      <c r="D44" s="845"/>
      <c r="E44" s="845"/>
      <c r="F44" s="845"/>
      <c r="G44" s="841"/>
      <c r="H44" s="842"/>
      <c r="I44" s="843"/>
      <c r="J44" s="77"/>
      <c r="K44" s="782"/>
      <c r="L44" s="44"/>
    </row>
    <row r="45" spans="1:12" ht="18.899999999999999" customHeight="1" x14ac:dyDescent="0.4">
      <c r="A45" s="781"/>
      <c r="B45" s="103"/>
      <c r="C45" s="814" t="s">
        <v>1043</v>
      </c>
      <c r="D45" s="815"/>
      <c r="E45" s="815"/>
      <c r="F45" s="815"/>
      <c r="G45" s="804" t="s">
        <v>444</v>
      </c>
      <c r="H45" s="804"/>
      <c r="I45" s="805"/>
      <c r="J45" s="77"/>
      <c r="K45" s="782"/>
      <c r="L45" s="44"/>
    </row>
    <row r="46" spans="1:12" ht="18.899999999999999" customHeight="1" x14ac:dyDescent="0.4">
      <c r="A46" s="781"/>
      <c r="B46" s="103"/>
      <c r="C46" s="812" t="s">
        <v>1044</v>
      </c>
      <c r="D46" s="813"/>
      <c r="E46" s="813"/>
      <c r="F46" s="813"/>
      <c r="G46" s="769" t="s">
        <v>443</v>
      </c>
      <c r="H46" s="770"/>
      <c r="I46" s="771"/>
      <c r="J46" s="77"/>
      <c r="K46" s="782"/>
      <c r="L46" s="44"/>
    </row>
    <row r="47" spans="1:12" ht="18.899999999999999" customHeight="1" x14ac:dyDescent="0.4">
      <c r="A47" s="781"/>
      <c r="B47" s="103"/>
      <c r="C47" s="765" t="s">
        <v>1049</v>
      </c>
      <c r="D47" s="766"/>
      <c r="E47" s="766"/>
      <c r="F47" s="766"/>
      <c r="G47" s="772"/>
      <c r="H47" s="773"/>
      <c r="I47" s="774"/>
      <c r="J47" s="77"/>
      <c r="K47" s="782"/>
      <c r="L47" s="44"/>
    </row>
    <row r="48" spans="1:12" ht="18.899999999999999" customHeight="1" x14ac:dyDescent="0.4">
      <c r="A48" s="781"/>
      <c r="B48" s="103"/>
      <c r="C48" s="765" t="s">
        <v>1050</v>
      </c>
      <c r="D48" s="766"/>
      <c r="E48" s="766"/>
      <c r="F48" s="766"/>
      <c r="G48" s="772"/>
      <c r="H48" s="773"/>
      <c r="I48" s="774"/>
      <c r="J48" s="77"/>
      <c r="K48" s="782"/>
      <c r="L48" s="44"/>
    </row>
    <row r="49" spans="1:27" ht="18.899999999999999" customHeight="1" x14ac:dyDescent="0.4">
      <c r="A49" s="781"/>
      <c r="B49" s="103"/>
      <c r="C49" s="765" t="s">
        <v>1051</v>
      </c>
      <c r="D49" s="766"/>
      <c r="E49" s="766"/>
      <c r="F49" s="766"/>
      <c r="G49" s="772"/>
      <c r="H49" s="773"/>
      <c r="I49" s="774"/>
      <c r="J49" s="77"/>
      <c r="K49" s="782"/>
      <c r="L49" s="44"/>
    </row>
    <row r="50" spans="1:27" ht="18.899999999999999" customHeight="1" x14ac:dyDescent="0.4">
      <c r="A50" s="781"/>
      <c r="B50" s="103"/>
      <c r="C50" s="765" t="s">
        <v>1052</v>
      </c>
      <c r="D50" s="766"/>
      <c r="E50" s="766"/>
      <c r="F50" s="766"/>
      <c r="G50" s="772"/>
      <c r="H50" s="773"/>
      <c r="I50" s="774"/>
      <c r="J50" s="77"/>
      <c r="K50" s="782"/>
      <c r="L50" s="44"/>
    </row>
    <row r="51" spans="1:27" ht="18.899999999999999" customHeight="1" thickBot="1" x14ac:dyDescent="0.45">
      <c r="A51" s="781"/>
      <c r="B51" s="103"/>
      <c r="C51" s="809" t="s">
        <v>751</v>
      </c>
      <c r="D51" s="810"/>
      <c r="E51" s="810"/>
      <c r="F51" s="810"/>
      <c r="G51" s="775"/>
      <c r="H51" s="776"/>
      <c r="I51" s="777"/>
      <c r="J51" s="77"/>
      <c r="K51" s="782"/>
      <c r="L51" s="44"/>
    </row>
    <row r="52" spans="1:27" ht="9" customHeight="1" x14ac:dyDescent="0.4">
      <c r="A52" s="781"/>
      <c r="B52" s="103"/>
      <c r="C52" s="811"/>
      <c r="D52" s="811"/>
      <c r="E52" s="811"/>
      <c r="F52" s="811"/>
      <c r="G52" s="811"/>
      <c r="H52" s="811"/>
      <c r="I52" s="811"/>
      <c r="J52" s="77"/>
      <c r="K52" s="782"/>
      <c r="L52" s="44"/>
    </row>
    <row r="53" spans="1:27" ht="36.75" customHeight="1" x14ac:dyDescent="0.4">
      <c r="A53" s="781"/>
      <c r="B53" s="103"/>
      <c r="C53" s="77" t="s">
        <v>448</v>
      </c>
      <c r="D53" s="77"/>
      <c r="E53" s="77"/>
      <c r="F53" s="77"/>
      <c r="G53" s="77"/>
      <c r="H53" s="77"/>
      <c r="I53" s="77"/>
      <c r="J53" s="77"/>
      <c r="K53" s="782"/>
      <c r="L53" s="44"/>
    </row>
    <row r="54" spans="1:27" ht="82.5" customHeight="1" x14ac:dyDescent="0.4">
      <c r="A54" s="781"/>
      <c r="B54" s="103"/>
      <c r="C54" s="808" t="s">
        <v>825</v>
      </c>
      <c r="D54" s="808"/>
      <c r="E54" s="808"/>
      <c r="F54" s="808"/>
      <c r="G54" s="808"/>
      <c r="H54" s="808"/>
      <c r="I54" s="808"/>
      <c r="J54" s="77"/>
      <c r="K54" s="782"/>
      <c r="L54" s="44"/>
    </row>
    <row r="55" spans="1:27" ht="9.9" customHeight="1" thickBot="1" x14ac:dyDescent="0.45">
      <c r="A55" s="101"/>
      <c r="B55" s="767"/>
      <c r="C55" s="768"/>
      <c r="D55" s="768"/>
      <c r="E55" s="768"/>
      <c r="F55" s="768"/>
      <c r="G55" s="768"/>
      <c r="H55" s="768"/>
      <c r="I55" s="768"/>
      <c r="J55" s="768"/>
      <c r="K55" s="782"/>
      <c r="L55" s="44"/>
    </row>
    <row r="56" spans="1:27" ht="15.75" customHeight="1" thickBot="1" x14ac:dyDescent="0.45">
      <c r="A56" s="105"/>
      <c r="B56" s="100"/>
      <c r="C56" s="100"/>
      <c r="D56" s="100"/>
      <c r="E56" s="100"/>
      <c r="F56" s="100"/>
      <c r="G56" s="100"/>
      <c r="H56" s="100"/>
      <c r="I56" s="100"/>
      <c r="J56" s="100"/>
      <c r="K56" s="783"/>
      <c r="L56" s="44"/>
    </row>
    <row r="57" spans="1:27" ht="15.75" customHeight="1" x14ac:dyDescent="0.4">
      <c r="A57" s="44"/>
      <c r="B57" s="44"/>
      <c r="C57" s="764" t="s">
        <v>600</v>
      </c>
      <c r="D57" s="764"/>
      <c r="E57" s="764"/>
      <c r="F57" s="764"/>
      <c r="G57" s="764"/>
      <c r="H57" s="764"/>
      <c r="I57" s="764"/>
      <c r="J57" s="764"/>
      <c r="K57" s="764"/>
      <c r="L57" s="44"/>
    </row>
    <row r="58" spans="1:27" ht="25.2" customHeight="1" x14ac:dyDescent="0.4">
      <c r="B58" s="21"/>
      <c r="C58" s="760" t="s">
        <v>771</v>
      </c>
      <c r="D58" s="761"/>
      <c r="E58" s="761"/>
      <c r="F58" s="761"/>
      <c r="G58" s="761"/>
      <c r="H58" s="761"/>
      <c r="I58" s="761"/>
      <c r="J58" s="761"/>
    </row>
    <row r="59" spans="1:27" ht="37.200000000000003" customHeight="1" x14ac:dyDescent="0.4">
      <c r="C59" s="762" t="s">
        <v>873</v>
      </c>
      <c r="D59" s="763"/>
      <c r="E59" s="763"/>
      <c r="F59" s="763"/>
      <c r="G59" s="763"/>
      <c r="H59" s="763"/>
      <c r="I59" s="763"/>
      <c r="J59" s="763"/>
      <c r="K59" s="763"/>
      <c r="L59" s="86"/>
    </row>
    <row r="60" spans="1:27" ht="27.6" customHeight="1" x14ac:dyDescent="0.4">
      <c r="C60" s="745" t="s">
        <v>1024</v>
      </c>
      <c r="D60" s="745"/>
      <c r="E60" s="745"/>
      <c r="F60" s="745"/>
      <c r="G60" s="745"/>
      <c r="H60" s="745"/>
      <c r="I60" s="745"/>
      <c r="J60" s="745"/>
      <c r="K60" s="745"/>
      <c r="L60" s="86"/>
    </row>
    <row r="61" spans="1:27" ht="37.799999999999997" customHeight="1" x14ac:dyDescent="0.4">
      <c r="A61" s="44"/>
      <c r="B61" s="44"/>
      <c r="C61" s="759" t="s">
        <v>1021</v>
      </c>
      <c r="D61" s="759"/>
      <c r="E61" s="759"/>
      <c r="F61" s="759"/>
      <c r="G61" s="759"/>
      <c r="H61" s="759"/>
      <c r="I61" s="759"/>
      <c r="J61" s="759"/>
      <c r="K61" s="759"/>
      <c r="L61" s="44"/>
      <c r="M61" s="44"/>
      <c r="N61" s="44"/>
      <c r="O61" s="44"/>
      <c r="P61" s="44"/>
      <c r="Q61" s="44"/>
      <c r="R61" s="44"/>
      <c r="S61" s="44"/>
      <c r="T61" s="44"/>
      <c r="U61" s="44"/>
      <c r="V61" s="44"/>
      <c r="W61" s="44"/>
      <c r="X61" s="44"/>
      <c r="Y61" s="44"/>
      <c r="Z61" s="44"/>
      <c r="AA61" s="44"/>
    </row>
    <row r="62" spans="1:27" ht="42" customHeight="1" x14ac:dyDescent="0.4">
      <c r="A62" s="44"/>
      <c r="B62" s="44"/>
      <c r="C62" s="759" t="s">
        <v>1022</v>
      </c>
      <c r="D62" s="759"/>
      <c r="E62" s="759"/>
      <c r="F62" s="759"/>
      <c r="G62" s="759"/>
      <c r="H62" s="759"/>
      <c r="I62" s="759"/>
      <c r="J62" s="759"/>
      <c r="K62" s="759"/>
      <c r="L62" s="44"/>
      <c r="M62" s="44"/>
      <c r="N62" s="44"/>
      <c r="O62" s="44"/>
      <c r="P62" s="44"/>
      <c r="Q62" s="44"/>
      <c r="R62" s="44"/>
      <c r="S62" s="44"/>
      <c r="T62" s="44"/>
      <c r="U62" s="44"/>
      <c r="V62" s="44"/>
      <c r="W62" s="44"/>
      <c r="X62" s="44"/>
      <c r="Y62" s="44"/>
      <c r="Z62" s="44"/>
      <c r="AA62" s="44"/>
    </row>
    <row r="63" spans="1:27" ht="15.75" customHeight="1" x14ac:dyDescent="0.4">
      <c r="A63" s="44"/>
      <c r="B63" s="44"/>
      <c r="C63" s="44"/>
      <c r="D63" s="44"/>
      <c r="E63" s="44"/>
      <c r="F63" s="44"/>
      <c r="G63" s="44"/>
      <c r="H63" s="44"/>
      <c r="I63" s="44"/>
      <c r="J63" s="44"/>
      <c r="K63" s="44"/>
      <c r="L63" s="44"/>
    </row>
    <row r="64" spans="1:27" ht="18" customHeight="1" x14ac:dyDescent="0.4"/>
  </sheetData>
  <mergeCells count="80">
    <mergeCell ref="C32:C33"/>
    <mergeCell ref="G40:I44"/>
    <mergeCell ref="C44:F44"/>
    <mergeCell ref="C38:I38"/>
    <mergeCell ref="C39:I39"/>
    <mergeCell ref="C40:F40"/>
    <mergeCell ref="C43:F43"/>
    <mergeCell ref="D9:E9"/>
    <mergeCell ref="D10:E10"/>
    <mergeCell ref="H18:I18"/>
    <mergeCell ref="D32:E33"/>
    <mergeCell ref="G32:H33"/>
    <mergeCell ref="I32:I33"/>
    <mergeCell ref="C12:G12"/>
    <mergeCell ref="H12:I12"/>
    <mergeCell ref="H15:I15"/>
    <mergeCell ref="H21:I21"/>
    <mergeCell ref="D17:G17"/>
    <mergeCell ref="H17:I17"/>
    <mergeCell ref="D16:G16"/>
    <mergeCell ref="H16:I16"/>
    <mergeCell ref="C24:E24"/>
    <mergeCell ref="G24:I24"/>
    <mergeCell ref="C2:I2"/>
    <mergeCell ref="C54:I54"/>
    <mergeCell ref="C51:F51"/>
    <mergeCell ref="C41:F41"/>
    <mergeCell ref="C52:I52"/>
    <mergeCell ref="C46:F46"/>
    <mergeCell ref="C50:F50"/>
    <mergeCell ref="C45:F45"/>
    <mergeCell ref="C4:I4"/>
    <mergeCell ref="C35:I35"/>
    <mergeCell ref="C37:I37"/>
    <mergeCell ref="D14:G14"/>
    <mergeCell ref="H22:I22"/>
    <mergeCell ref="D15:G15"/>
    <mergeCell ref="H19:I19"/>
    <mergeCell ref="D18:G18"/>
    <mergeCell ref="A1:K1"/>
    <mergeCell ref="A2:A54"/>
    <mergeCell ref="K2:K56"/>
    <mergeCell ref="C6:I6"/>
    <mergeCell ref="H7:I7"/>
    <mergeCell ref="H8:I8"/>
    <mergeCell ref="F24:F33"/>
    <mergeCell ref="C11:G11"/>
    <mergeCell ref="H11:I11"/>
    <mergeCell ref="D20:G20"/>
    <mergeCell ref="C49:F49"/>
    <mergeCell ref="D22:G22"/>
    <mergeCell ref="H20:I20"/>
    <mergeCell ref="D27:E27"/>
    <mergeCell ref="H14:I14"/>
    <mergeCell ref="G45:I45"/>
    <mergeCell ref="C62:K62"/>
    <mergeCell ref="C58:J58"/>
    <mergeCell ref="C59:K59"/>
    <mergeCell ref="C57:K57"/>
    <mergeCell ref="C47:F47"/>
    <mergeCell ref="B55:J55"/>
    <mergeCell ref="C61:K61"/>
    <mergeCell ref="C48:F48"/>
    <mergeCell ref="G46:I51"/>
    <mergeCell ref="D19:G19"/>
    <mergeCell ref="C60:K60"/>
    <mergeCell ref="C25:E26"/>
    <mergeCell ref="G25:I26"/>
    <mergeCell ref="C30:C31"/>
    <mergeCell ref="D30:E31"/>
    <mergeCell ref="G30:H31"/>
    <mergeCell ref="I30:I31"/>
    <mergeCell ref="I28:I29"/>
    <mergeCell ref="C28:C29"/>
    <mergeCell ref="D28:E29"/>
    <mergeCell ref="G28:H29"/>
    <mergeCell ref="G27:H27"/>
    <mergeCell ref="D21:G21"/>
    <mergeCell ref="C36:I36"/>
    <mergeCell ref="C42:F42"/>
  </mergeCells>
  <pageMargins left="0.7" right="0.7" top="0.75" bottom="0.75" header="0.3" footer="0.3"/>
  <pageSetup scale="35"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disablePrompts="1" count="5">
        <x14:dataValidation type="list" allowBlank="1" xr:uid="{B25B6656-79B9-417F-B3AA-103C4B67281F}">
          <x14:formula1>
            <xm:f>'Dropdown menus'!$B$3:$B$68</xm:f>
          </x14:formula1>
          <xm:sqref>F10</xm:sqref>
        </x14:dataValidation>
        <x14:dataValidation type="list" allowBlank="1" xr:uid="{CE92363B-4088-4BA6-883F-0E65AD1106FA}">
          <x14:formula1>
            <xm:f>'Dropdown menus'!$A$3:$A$218</xm:f>
          </x14:formula1>
          <xm:sqref>H8:I8</xm:sqref>
        </x14:dataValidation>
        <x14:dataValidation type="list" allowBlank="1" xr:uid="{AC577ADC-AD51-460E-B630-1B1B7C1D96C0}">
          <x14:formula1>
            <xm:f>'Dropdown menus'!$C$8:$C$12</xm:f>
          </x14:formula1>
          <xm:sqref>I10</xm:sqref>
        </x14:dataValidation>
        <x14:dataValidation type="list" allowBlank="1" showInputMessage="1" xr:uid="{F730906E-5CE1-4282-9BC1-1B5893F04D19}">
          <x14:formula1>
            <xm:f>'Dropdown menus'!$G$25:$G$27</xm:f>
          </x14:formula1>
          <xm:sqref>H12:I12</xm:sqref>
        </x14:dataValidation>
        <x14:dataValidation type="list" allowBlank="1" showInputMessage="1" showErrorMessage="1" xr:uid="{4A8483C8-4056-4171-BA92-23CE13F656C6}">
          <x14:formula1>
            <xm:f>'Dropdown menus'!$C$23:$C$24</xm:f>
          </x14:formula1>
          <xm:sqref>H11:I11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8293-F193-4037-AAB2-EBF493FD6B3D}">
  <sheetPr>
    <tabColor rgb="FFEDECDE"/>
    <pageSetUpPr fitToPage="1"/>
  </sheetPr>
  <dimension ref="A1:Y47"/>
  <sheetViews>
    <sheetView zoomScale="80" zoomScaleNormal="80" workbookViewId="0">
      <selection activeCell="D14" sqref="D14"/>
    </sheetView>
  </sheetViews>
  <sheetFormatPr defaultColWidth="9.90625" defaultRowHeight="15" customHeight="1" x14ac:dyDescent="0.4"/>
  <cols>
    <col min="1" max="1" width="1.54296875" style="3" customWidth="1"/>
    <col min="2" max="2" width="1.54296875" style="21" customWidth="1"/>
    <col min="3" max="3" width="7.90625" style="26" customWidth="1"/>
    <col min="4" max="4" width="19.6328125" style="26" customWidth="1"/>
    <col min="5" max="5" width="22.81640625" style="3" customWidth="1"/>
    <col min="6" max="7" width="19.08984375" style="3" customWidth="1"/>
    <col min="8" max="8" width="9.7265625" style="3" customWidth="1"/>
    <col min="9" max="9" width="12.81640625" style="3" customWidth="1"/>
    <col min="10" max="13" width="11.36328125" style="3" customWidth="1"/>
    <col min="14" max="14" width="12.81640625" style="3" customWidth="1"/>
    <col min="15" max="15" width="17.81640625" style="3" customWidth="1"/>
    <col min="16" max="16" width="18.36328125" style="3" bestFit="1" customWidth="1"/>
    <col min="17" max="17" width="17.90625" style="3" bestFit="1" customWidth="1"/>
    <col min="18" max="18" width="18.90625" style="3" customWidth="1"/>
    <col min="19" max="20" width="11.08984375" style="3" customWidth="1"/>
    <col min="21" max="21" width="1.54296875" style="21" customWidth="1"/>
    <col min="22" max="22" width="1.54296875" style="3" customWidth="1"/>
    <col min="23" max="23" width="1.81640625" style="3" customWidth="1"/>
    <col min="24" max="16384" width="9.90625" style="3"/>
  </cols>
  <sheetData>
    <row r="1" spans="1:25" ht="14.25" customHeight="1" thickBot="1" x14ac:dyDescent="0.45">
      <c r="A1" s="1250"/>
      <c r="B1" s="71"/>
      <c r="C1" s="1253"/>
      <c r="D1" s="1253"/>
      <c r="E1" s="1253"/>
      <c r="F1" s="1253"/>
      <c r="G1" s="1253"/>
      <c r="H1" s="1253"/>
      <c r="I1" s="1253"/>
      <c r="J1" s="1253"/>
      <c r="K1" s="1253"/>
      <c r="L1" s="1253"/>
      <c r="M1" s="1253"/>
      <c r="N1" s="1253"/>
      <c r="O1" s="1253"/>
      <c r="P1" s="1253"/>
      <c r="Q1" s="1253"/>
      <c r="R1" s="1253"/>
      <c r="S1" s="1253"/>
      <c r="T1" s="1253"/>
      <c r="U1" s="1253"/>
      <c r="V1" s="1280"/>
      <c r="W1" s="44"/>
    </row>
    <row r="2" spans="1:25" ht="15.75" customHeight="1" x14ac:dyDescent="0.4">
      <c r="A2" s="1278"/>
      <c r="B2" s="72"/>
      <c r="C2" s="73"/>
      <c r="D2" s="73"/>
      <c r="E2" s="74"/>
      <c r="F2" s="74"/>
      <c r="G2" s="74"/>
      <c r="H2" s="74"/>
      <c r="I2" s="74"/>
      <c r="J2" s="74"/>
      <c r="K2" s="74"/>
      <c r="L2" s="74"/>
      <c r="M2" s="74"/>
      <c r="N2" s="74"/>
      <c r="O2" s="74"/>
      <c r="P2" s="74"/>
      <c r="Q2" s="74"/>
      <c r="R2" s="74"/>
      <c r="S2" s="75"/>
      <c r="T2" s="75"/>
      <c r="U2" s="75"/>
      <c r="V2" s="1281"/>
      <c r="W2" s="77"/>
    </row>
    <row r="3" spans="1:25" ht="125.4" customHeight="1" x14ac:dyDescent="0.4">
      <c r="A3" s="1278"/>
      <c r="B3" s="78"/>
      <c r="C3" s="1283" t="s">
        <v>1098</v>
      </c>
      <c r="D3" s="1283"/>
      <c r="E3" s="1283"/>
      <c r="F3" s="1283"/>
      <c r="G3" s="1283"/>
      <c r="H3" s="1283"/>
      <c r="I3" s="1283"/>
      <c r="J3" s="1283"/>
      <c r="K3" s="1283"/>
      <c r="L3" s="1283"/>
      <c r="M3" s="1283"/>
      <c r="N3" s="1283"/>
      <c r="O3" s="1283"/>
      <c r="P3" s="1283"/>
      <c r="Q3" s="1283"/>
      <c r="R3" s="1283"/>
      <c r="S3" s="1283"/>
      <c r="T3" s="1283"/>
      <c r="U3" s="147"/>
      <c r="V3" s="1281"/>
      <c r="W3" s="86"/>
    </row>
    <row r="4" spans="1:25" ht="67.2" customHeight="1" x14ac:dyDescent="0.4">
      <c r="A4" s="1278"/>
      <c r="B4" s="78"/>
      <c r="C4" s="387"/>
      <c r="D4" s="387"/>
      <c r="E4" s="387"/>
      <c r="F4" s="387"/>
      <c r="G4" s="387"/>
      <c r="H4" s="387"/>
      <c r="I4" s="387"/>
      <c r="J4" s="387"/>
      <c r="K4" s="387"/>
      <c r="L4" s="387"/>
      <c r="M4" s="387"/>
      <c r="N4" s="387"/>
      <c r="O4" s="387"/>
      <c r="P4" s="387"/>
      <c r="Q4" s="387"/>
      <c r="R4" s="387"/>
      <c r="S4" s="387"/>
      <c r="T4" s="387"/>
      <c r="U4" s="147"/>
      <c r="V4" s="1281"/>
      <c r="W4" s="86"/>
    </row>
    <row r="5" spans="1:25" ht="45.6" customHeight="1" x14ac:dyDescent="0.4">
      <c r="A5" s="1278"/>
      <c r="B5" s="78"/>
      <c r="C5" s="1257" t="s">
        <v>1112</v>
      </c>
      <c r="D5" s="1257"/>
      <c r="E5" s="1257"/>
      <c r="F5" s="1257"/>
      <c r="G5" s="1257"/>
      <c r="H5" s="1257"/>
      <c r="I5" s="1257"/>
      <c r="J5" s="1257"/>
      <c r="K5" s="1257"/>
      <c r="L5" s="1257"/>
      <c r="M5" s="1257"/>
      <c r="N5" s="1257"/>
      <c r="O5" s="1257"/>
      <c r="P5" s="1257"/>
      <c r="Q5" s="1257"/>
      <c r="R5" s="1257"/>
      <c r="S5" s="1257"/>
      <c r="T5" s="1257"/>
      <c r="U5" s="3"/>
      <c r="V5" s="1281"/>
    </row>
    <row r="6" spans="1:25" ht="20.399999999999999" customHeight="1" thickBot="1" x14ac:dyDescent="0.45">
      <c r="A6" s="1278"/>
      <c r="B6" s="78"/>
      <c r="C6" s="1257"/>
      <c r="D6" s="1257"/>
      <c r="E6" s="1257"/>
      <c r="F6" s="1257"/>
      <c r="G6" s="1257"/>
      <c r="H6" s="1257"/>
      <c r="I6" s="1257"/>
      <c r="J6" s="1257"/>
      <c r="K6" s="1257"/>
      <c r="L6" s="1257"/>
      <c r="M6" s="1257"/>
      <c r="N6" s="1257"/>
      <c r="O6" s="1257"/>
      <c r="P6" s="1257"/>
      <c r="Q6" s="1257"/>
      <c r="R6" s="1257"/>
      <c r="S6" s="1257"/>
      <c r="T6" s="1257"/>
      <c r="U6" s="3"/>
      <c r="V6" s="1281"/>
    </row>
    <row r="7" spans="1:25" ht="35.4" customHeight="1" x14ac:dyDescent="0.4">
      <c r="A7" s="1278"/>
      <c r="B7" s="78"/>
      <c r="C7" s="536" t="s">
        <v>529</v>
      </c>
      <c r="D7" s="1296" t="s">
        <v>510</v>
      </c>
      <c r="E7" s="1297"/>
      <c r="F7" s="1297"/>
      <c r="G7" s="1297"/>
      <c r="H7" s="1297"/>
      <c r="I7" s="1297"/>
      <c r="J7" s="1297"/>
      <c r="K7" s="1297"/>
      <c r="L7" s="1297"/>
      <c r="M7" s="1297"/>
      <c r="N7" s="1297"/>
      <c r="O7" s="1297"/>
      <c r="P7" s="1297"/>
      <c r="Q7" s="1297"/>
      <c r="R7" s="1298"/>
      <c r="S7" s="418" t="s">
        <v>418</v>
      </c>
      <c r="T7" s="419" t="s">
        <v>387</v>
      </c>
      <c r="U7" s="99"/>
      <c r="V7" s="1281"/>
      <c r="W7" s="148"/>
      <c r="X7" s="48"/>
      <c r="Y7" s="86"/>
    </row>
    <row r="8" spans="1:25" ht="42" customHeight="1" x14ac:dyDescent="0.4">
      <c r="A8" s="1278"/>
      <c r="B8" s="78"/>
      <c r="C8" s="1233" t="s">
        <v>914</v>
      </c>
      <c r="D8" s="1302" t="s">
        <v>916</v>
      </c>
      <c r="E8" s="1303"/>
      <c r="F8" s="1303"/>
      <c r="G8" s="1303"/>
      <c r="H8" s="1303"/>
      <c r="I8" s="1303"/>
      <c r="J8" s="1303"/>
      <c r="K8" s="1303"/>
      <c r="L8" s="1303"/>
      <c r="M8" s="1303"/>
      <c r="N8" s="1303"/>
      <c r="O8" s="1303"/>
      <c r="P8" s="1303"/>
      <c r="Q8" s="1303"/>
      <c r="R8" s="1304"/>
      <c r="S8" s="84"/>
      <c r="T8" s="114"/>
      <c r="U8" s="99"/>
      <c r="V8" s="1281"/>
      <c r="W8" s="148"/>
      <c r="X8" s="48"/>
      <c r="Y8" s="86"/>
    </row>
    <row r="9" spans="1:25" ht="58.5" customHeight="1" thickBot="1" x14ac:dyDescent="0.45">
      <c r="A9" s="1278"/>
      <c r="B9" s="78"/>
      <c r="C9" s="1284"/>
      <c r="D9" s="1299"/>
      <c r="E9" s="1300"/>
      <c r="F9" s="1300"/>
      <c r="G9" s="1300"/>
      <c r="H9" s="1300"/>
      <c r="I9" s="1300"/>
      <c r="J9" s="1300"/>
      <c r="K9" s="1300"/>
      <c r="L9" s="1300"/>
      <c r="M9" s="1300"/>
      <c r="N9" s="1300"/>
      <c r="O9" s="1300"/>
      <c r="P9" s="1300"/>
      <c r="Q9" s="1300"/>
      <c r="R9" s="1301"/>
      <c r="S9" s="193" t="b">
        <v>0</v>
      </c>
      <c r="T9" s="537" t="s">
        <v>278</v>
      </c>
      <c r="U9" s="99"/>
      <c r="V9" s="1281"/>
      <c r="W9" s="148"/>
      <c r="X9" s="48"/>
      <c r="Y9" s="86"/>
    </row>
    <row r="10" spans="1:25" ht="4.8" customHeight="1" thickBot="1" x14ac:dyDescent="0.45">
      <c r="A10" s="1278"/>
      <c r="B10" s="78"/>
      <c r="C10" s="1166"/>
      <c r="D10" s="1166"/>
      <c r="E10" s="1166"/>
      <c r="F10" s="1166"/>
      <c r="G10" s="1166"/>
      <c r="H10" s="1166"/>
      <c r="I10" s="1166"/>
      <c r="J10" s="1166"/>
      <c r="K10" s="1166"/>
      <c r="L10" s="1166"/>
      <c r="M10" s="1166"/>
      <c r="N10" s="1166"/>
      <c r="O10" s="1166"/>
      <c r="P10" s="1166"/>
      <c r="Q10" s="1166"/>
      <c r="R10" s="1166"/>
      <c r="S10" s="1166"/>
      <c r="T10" s="1166"/>
      <c r="U10" s="99"/>
      <c r="V10" s="1281"/>
      <c r="W10" s="148"/>
      <c r="X10" s="48"/>
      <c r="Y10" s="86"/>
    </row>
    <row r="11" spans="1:25" ht="34.799999999999997" customHeight="1" x14ac:dyDescent="0.4">
      <c r="A11" s="1278"/>
      <c r="B11" s="78"/>
      <c r="C11" s="1285" t="s">
        <v>530</v>
      </c>
      <c r="D11" s="1287" t="s">
        <v>1007</v>
      </c>
      <c r="E11" s="1288"/>
      <c r="F11" s="1288"/>
      <c r="G11" s="1288"/>
      <c r="H11" s="1288"/>
      <c r="I11" s="1288"/>
      <c r="J11" s="1288"/>
      <c r="K11" s="1288"/>
      <c r="L11" s="1288"/>
      <c r="M11" s="1288"/>
      <c r="N11" s="1288"/>
      <c r="O11" s="1288"/>
      <c r="P11" s="1288"/>
      <c r="Q11" s="1288"/>
      <c r="R11" s="1289"/>
      <c r="S11" s="418" t="s">
        <v>418</v>
      </c>
      <c r="T11" s="419" t="s">
        <v>387</v>
      </c>
      <c r="U11" s="148"/>
      <c r="V11" s="1281"/>
      <c r="W11" s="86"/>
    </row>
    <row r="12" spans="1:25" ht="34.799999999999997" customHeight="1" x14ac:dyDescent="0.4">
      <c r="A12" s="1278"/>
      <c r="B12" s="78"/>
      <c r="C12" s="1399"/>
      <c r="D12" s="1400" t="s">
        <v>508</v>
      </c>
      <c r="E12" s="1108" t="s">
        <v>280</v>
      </c>
      <c r="F12" s="1108" t="s">
        <v>281</v>
      </c>
      <c r="G12" s="1405" t="s">
        <v>695</v>
      </c>
      <c r="H12" s="1108" t="s">
        <v>388</v>
      </c>
      <c r="I12" s="1402" t="s">
        <v>1119</v>
      </c>
      <c r="J12" s="1403"/>
      <c r="K12" s="1404"/>
      <c r="L12" s="1407" t="s">
        <v>907</v>
      </c>
      <c r="M12" s="1407" t="s">
        <v>911</v>
      </c>
      <c r="N12" s="1106" t="s">
        <v>923</v>
      </c>
      <c r="O12" s="1106" t="s">
        <v>917</v>
      </c>
      <c r="P12" s="1410" t="s">
        <v>520</v>
      </c>
      <c r="Q12" s="1410" t="s">
        <v>913</v>
      </c>
      <c r="R12" s="1164" t="s">
        <v>915</v>
      </c>
      <c r="S12" s="1412"/>
      <c r="T12" s="1177"/>
      <c r="U12" s="148"/>
      <c r="V12" s="1281"/>
      <c r="W12" s="86"/>
    </row>
    <row r="13" spans="1:25" ht="55.2" customHeight="1" x14ac:dyDescent="0.4">
      <c r="A13" s="1278"/>
      <c r="B13" s="78"/>
      <c r="C13" s="1286"/>
      <c r="D13" s="1401"/>
      <c r="E13" s="1109"/>
      <c r="F13" s="1109"/>
      <c r="G13" s="1406"/>
      <c r="H13" s="1109"/>
      <c r="I13" s="203" t="s">
        <v>551</v>
      </c>
      <c r="J13" s="203" t="s">
        <v>1118</v>
      </c>
      <c r="K13" s="203" t="s">
        <v>904</v>
      </c>
      <c r="L13" s="1408"/>
      <c r="M13" s="1408"/>
      <c r="N13" s="1409"/>
      <c r="O13" s="1107"/>
      <c r="P13" s="1411"/>
      <c r="Q13" s="1411"/>
      <c r="R13" s="1165"/>
      <c r="S13" s="1176"/>
      <c r="T13" s="1178"/>
      <c r="U13" s="148"/>
      <c r="V13" s="1281"/>
      <c r="W13" s="86"/>
      <c r="X13" s="48"/>
    </row>
    <row r="14" spans="1:25" ht="27" customHeight="1" x14ac:dyDescent="0.4">
      <c r="A14" s="1278"/>
      <c r="B14" s="78"/>
      <c r="C14" s="195" t="s">
        <v>531</v>
      </c>
      <c r="D14" s="292" t="s">
        <v>622</v>
      </c>
      <c r="E14" s="296"/>
      <c r="F14" s="296"/>
      <c r="G14" s="296"/>
      <c r="H14" s="296"/>
      <c r="I14" s="348"/>
      <c r="J14" s="520" t="str">
        <f>IF(ISBLANK(I14),"",IF(ISNUMBER(I14),I14/365,""))</f>
        <v/>
      </c>
      <c r="K14" s="519"/>
      <c r="L14" s="519"/>
      <c r="M14" s="519"/>
      <c r="N14" s="519"/>
      <c r="O14" s="292" t="s">
        <v>622</v>
      </c>
      <c r="P14" s="292" t="s">
        <v>622</v>
      </c>
      <c r="Q14" s="292" t="s">
        <v>622</v>
      </c>
      <c r="R14" s="292" t="s">
        <v>622</v>
      </c>
      <c r="S14" s="185" t="b">
        <v>0</v>
      </c>
      <c r="T14" s="1293" t="s">
        <v>1025</v>
      </c>
      <c r="U14" s="148"/>
      <c r="V14" s="1281"/>
      <c r="W14" s="86"/>
      <c r="X14" s="297"/>
    </row>
    <row r="15" spans="1:25" ht="27" customHeight="1" x14ac:dyDescent="0.4">
      <c r="A15" s="1278"/>
      <c r="B15" s="78"/>
      <c r="C15" s="195" t="s">
        <v>552</v>
      </c>
      <c r="D15" s="292" t="s">
        <v>622</v>
      </c>
      <c r="E15" s="296"/>
      <c r="F15" s="296"/>
      <c r="G15" s="296"/>
      <c r="H15" s="296"/>
      <c r="I15" s="348"/>
      <c r="J15" s="520" t="str">
        <f t="shared" ref="J15:J32" si="0">IF(ISBLANK(I15),"",IF(ISNUMBER(I15),I15/365,""))</f>
        <v/>
      </c>
      <c r="K15" s="519"/>
      <c r="L15" s="519"/>
      <c r="M15" s="519"/>
      <c r="N15" s="519"/>
      <c r="O15" s="292" t="s">
        <v>622</v>
      </c>
      <c r="P15" s="292" t="s">
        <v>622</v>
      </c>
      <c r="Q15" s="292" t="s">
        <v>622</v>
      </c>
      <c r="R15" s="292" t="s">
        <v>622</v>
      </c>
      <c r="S15" s="185" t="b">
        <v>0</v>
      </c>
      <c r="T15" s="1294"/>
      <c r="U15" s="148"/>
      <c r="V15" s="1281"/>
      <c r="W15" s="86"/>
      <c r="X15" s="48"/>
    </row>
    <row r="16" spans="1:25" ht="27" customHeight="1" x14ac:dyDescent="0.4">
      <c r="A16" s="1278"/>
      <c r="B16" s="78"/>
      <c r="C16" s="195" t="s">
        <v>553</v>
      </c>
      <c r="D16" s="292" t="s">
        <v>622</v>
      </c>
      <c r="E16" s="296"/>
      <c r="F16" s="296"/>
      <c r="G16" s="296"/>
      <c r="H16" s="296"/>
      <c r="I16" s="348"/>
      <c r="J16" s="520" t="str">
        <f t="shared" si="0"/>
        <v/>
      </c>
      <c r="K16" s="519"/>
      <c r="L16" s="519"/>
      <c r="M16" s="519"/>
      <c r="N16" s="519"/>
      <c r="O16" s="292" t="s">
        <v>622</v>
      </c>
      <c r="P16" s="292" t="s">
        <v>622</v>
      </c>
      <c r="Q16" s="292" t="s">
        <v>622</v>
      </c>
      <c r="R16" s="292" t="s">
        <v>622</v>
      </c>
      <c r="S16" s="185" t="b">
        <v>0</v>
      </c>
      <c r="T16" s="1294"/>
      <c r="U16" s="149"/>
      <c r="V16" s="1281"/>
      <c r="W16" s="86"/>
    </row>
    <row r="17" spans="1:24" ht="27" customHeight="1" x14ac:dyDescent="0.4">
      <c r="A17" s="1278"/>
      <c r="B17" s="78"/>
      <c r="C17" s="195" t="s">
        <v>554</v>
      </c>
      <c r="D17" s="292" t="s">
        <v>622</v>
      </c>
      <c r="E17" s="296"/>
      <c r="F17" s="296"/>
      <c r="G17" s="296"/>
      <c r="H17" s="296"/>
      <c r="I17" s="348"/>
      <c r="J17" s="520" t="str">
        <f t="shared" si="0"/>
        <v/>
      </c>
      <c r="K17" s="519"/>
      <c r="L17" s="519"/>
      <c r="M17" s="519"/>
      <c r="N17" s="519"/>
      <c r="O17" s="292" t="s">
        <v>622</v>
      </c>
      <c r="P17" s="292" t="s">
        <v>622</v>
      </c>
      <c r="Q17" s="292" t="s">
        <v>622</v>
      </c>
      <c r="R17" s="292" t="s">
        <v>622</v>
      </c>
      <c r="S17" s="185" t="b">
        <v>0</v>
      </c>
      <c r="T17" s="1294"/>
      <c r="U17" s="148"/>
      <c r="V17" s="1281"/>
      <c r="W17" s="86"/>
    </row>
    <row r="18" spans="1:24" ht="27" customHeight="1" x14ac:dyDescent="0.4">
      <c r="A18" s="1278"/>
      <c r="B18" s="78"/>
      <c r="C18" s="195" t="s">
        <v>555</v>
      </c>
      <c r="D18" s="292" t="s">
        <v>622</v>
      </c>
      <c r="E18" s="296"/>
      <c r="F18" s="296"/>
      <c r="G18" s="296"/>
      <c r="H18" s="296"/>
      <c r="I18" s="348"/>
      <c r="J18" s="520" t="str">
        <f t="shared" si="0"/>
        <v/>
      </c>
      <c r="K18" s="519"/>
      <c r="L18" s="519"/>
      <c r="M18" s="519"/>
      <c r="N18" s="519"/>
      <c r="O18" s="292" t="s">
        <v>622</v>
      </c>
      <c r="P18" s="292" t="s">
        <v>622</v>
      </c>
      <c r="Q18" s="292" t="s">
        <v>622</v>
      </c>
      <c r="R18" s="292" t="s">
        <v>622</v>
      </c>
      <c r="S18" s="185" t="b">
        <v>0</v>
      </c>
      <c r="T18" s="1294"/>
      <c r="U18" s="148"/>
      <c r="V18" s="1281"/>
      <c r="W18" s="86"/>
    </row>
    <row r="19" spans="1:24" ht="27" customHeight="1" x14ac:dyDescent="0.4">
      <c r="A19" s="1278"/>
      <c r="B19" s="78"/>
      <c r="C19" s="195" t="s">
        <v>556</v>
      </c>
      <c r="D19" s="292" t="s">
        <v>622</v>
      </c>
      <c r="E19" s="296"/>
      <c r="F19" s="296"/>
      <c r="G19" s="296"/>
      <c r="H19" s="296"/>
      <c r="I19" s="348"/>
      <c r="J19" s="520" t="str">
        <f t="shared" si="0"/>
        <v/>
      </c>
      <c r="K19" s="519"/>
      <c r="L19" s="519"/>
      <c r="M19" s="519"/>
      <c r="N19" s="519"/>
      <c r="O19" s="292" t="s">
        <v>622</v>
      </c>
      <c r="P19" s="292" t="s">
        <v>622</v>
      </c>
      <c r="Q19" s="292" t="s">
        <v>622</v>
      </c>
      <c r="R19" s="292" t="s">
        <v>622</v>
      </c>
      <c r="S19" s="185" t="b">
        <v>0</v>
      </c>
      <c r="T19" s="1294"/>
      <c r="U19" s="149"/>
      <c r="V19" s="1281"/>
      <c r="W19" s="86"/>
    </row>
    <row r="20" spans="1:24" ht="27" customHeight="1" x14ac:dyDescent="0.4">
      <c r="A20" s="1278"/>
      <c r="B20" s="78"/>
      <c r="C20" s="195" t="s">
        <v>531</v>
      </c>
      <c r="D20" s="292" t="s">
        <v>622</v>
      </c>
      <c r="E20" s="296"/>
      <c r="F20" s="296"/>
      <c r="G20" s="296"/>
      <c r="H20" s="296"/>
      <c r="I20" s="348"/>
      <c r="J20" s="520" t="str">
        <f t="shared" si="0"/>
        <v/>
      </c>
      <c r="K20" s="519"/>
      <c r="L20" s="519"/>
      <c r="M20" s="519"/>
      <c r="N20" s="519"/>
      <c r="O20" s="292" t="s">
        <v>622</v>
      </c>
      <c r="P20" s="292" t="s">
        <v>622</v>
      </c>
      <c r="Q20" s="292" t="s">
        <v>622</v>
      </c>
      <c r="R20" s="292" t="s">
        <v>622</v>
      </c>
      <c r="S20" s="185" t="b">
        <v>0</v>
      </c>
      <c r="T20" s="1294"/>
      <c r="U20" s="148"/>
      <c r="V20" s="1281"/>
      <c r="W20" s="86"/>
      <c r="X20" s="297"/>
    </row>
    <row r="21" spans="1:24" ht="27" customHeight="1" x14ac:dyDescent="0.4">
      <c r="A21" s="1278"/>
      <c r="B21" s="78"/>
      <c r="C21" s="195" t="s">
        <v>552</v>
      </c>
      <c r="D21" s="292" t="s">
        <v>622</v>
      </c>
      <c r="E21" s="296"/>
      <c r="F21" s="296"/>
      <c r="G21" s="296"/>
      <c r="H21" s="296"/>
      <c r="I21" s="348"/>
      <c r="J21" s="520" t="str">
        <f t="shared" si="0"/>
        <v/>
      </c>
      <c r="K21" s="519"/>
      <c r="L21" s="519"/>
      <c r="M21" s="519"/>
      <c r="N21" s="519"/>
      <c r="O21" s="292" t="s">
        <v>622</v>
      </c>
      <c r="P21" s="292" t="s">
        <v>622</v>
      </c>
      <c r="Q21" s="292" t="s">
        <v>622</v>
      </c>
      <c r="R21" s="292" t="s">
        <v>622</v>
      </c>
      <c r="S21" s="185" t="b">
        <v>0</v>
      </c>
      <c r="T21" s="1294"/>
      <c r="U21" s="148"/>
      <c r="V21" s="1281"/>
      <c r="W21" s="86"/>
      <c r="X21" s="48"/>
    </row>
    <row r="22" spans="1:24" ht="27" customHeight="1" x14ac:dyDescent="0.4">
      <c r="A22" s="1278"/>
      <c r="B22" s="78"/>
      <c r="C22" s="195" t="s">
        <v>553</v>
      </c>
      <c r="D22" s="292" t="s">
        <v>622</v>
      </c>
      <c r="E22" s="296"/>
      <c r="F22" s="296"/>
      <c r="G22" s="296"/>
      <c r="H22" s="296"/>
      <c r="I22" s="348"/>
      <c r="J22" s="520" t="str">
        <f t="shared" si="0"/>
        <v/>
      </c>
      <c r="K22" s="519"/>
      <c r="L22" s="519"/>
      <c r="M22" s="519"/>
      <c r="N22" s="519"/>
      <c r="O22" s="292" t="s">
        <v>622</v>
      </c>
      <c r="P22" s="292" t="s">
        <v>622</v>
      </c>
      <c r="Q22" s="292" t="s">
        <v>622</v>
      </c>
      <c r="R22" s="292" t="s">
        <v>622</v>
      </c>
      <c r="S22" s="185" t="b">
        <v>0</v>
      </c>
      <c r="T22" s="1294"/>
      <c r="U22" s="149"/>
      <c r="V22" s="1281"/>
      <c r="W22" s="86"/>
    </row>
    <row r="23" spans="1:24" ht="27" customHeight="1" x14ac:dyDescent="0.4">
      <c r="A23" s="1278"/>
      <c r="B23" s="78"/>
      <c r="C23" s="195" t="s">
        <v>554</v>
      </c>
      <c r="D23" s="292" t="s">
        <v>622</v>
      </c>
      <c r="E23" s="296"/>
      <c r="F23" s="296"/>
      <c r="G23" s="296"/>
      <c r="H23" s="296"/>
      <c r="I23" s="348"/>
      <c r="J23" s="520" t="str">
        <f t="shared" si="0"/>
        <v/>
      </c>
      <c r="K23" s="519"/>
      <c r="L23" s="519"/>
      <c r="M23" s="519"/>
      <c r="N23" s="519"/>
      <c r="O23" s="292" t="s">
        <v>622</v>
      </c>
      <c r="P23" s="292" t="s">
        <v>622</v>
      </c>
      <c r="Q23" s="292" t="s">
        <v>622</v>
      </c>
      <c r="R23" s="292" t="s">
        <v>622</v>
      </c>
      <c r="S23" s="185" t="b">
        <v>0</v>
      </c>
      <c r="T23" s="1294"/>
      <c r="U23" s="148"/>
      <c r="V23" s="1281"/>
      <c r="W23" s="86"/>
    </row>
    <row r="24" spans="1:24" ht="27" customHeight="1" x14ac:dyDescent="0.4">
      <c r="A24" s="1278"/>
      <c r="B24" s="78"/>
      <c r="C24" s="195" t="s">
        <v>555</v>
      </c>
      <c r="D24" s="292" t="s">
        <v>622</v>
      </c>
      <c r="E24" s="296"/>
      <c r="F24" s="296"/>
      <c r="G24" s="296"/>
      <c r="H24" s="296"/>
      <c r="I24" s="348"/>
      <c r="J24" s="520" t="str">
        <f t="shared" si="0"/>
        <v/>
      </c>
      <c r="K24" s="519"/>
      <c r="L24" s="519"/>
      <c r="M24" s="519"/>
      <c r="N24" s="519"/>
      <c r="O24" s="292" t="s">
        <v>622</v>
      </c>
      <c r="P24" s="292" t="s">
        <v>622</v>
      </c>
      <c r="Q24" s="292" t="s">
        <v>622</v>
      </c>
      <c r="R24" s="292" t="s">
        <v>622</v>
      </c>
      <c r="S24" s="185" t="b">
        <v>0</v>
      </c>
      <c r="T24" s="1294"/>
      <c r="U24" s="148"/>
      <c r="V24" s="1281"/>
      <c r="W24" s="86"/>
    </row>
    <row r="25" spans="1:24" ht="27" customHeight="1" x14ac:dyDescent="0.4">
      <c r="A25" s="1278"/>
      <c r="B25" s="78"/>
      <c r="C25" s="195" t="s">
        <v>556</v>
      </c>
      <c r="D25" s="292" t="s">
        <v>622</v>
      </c>
      <c r="E25" s="296"/>
      <c r="F25" s="296"/>
      <c r="G25" s="296"/>
      <c r="H25" s="296"/>
      <c r="I25" s="348"/>
      <c r="J25" s="520" t="str">
        <f t="shared" si="0"/>
        <v/>
      </c>
      <c r="K25" s="519"/>
      <c r="L25" s="519"/>
      <c r="M25" s="519"/>
      <c r="N25" s="519"/>
      <c r="O25" s="292" t="s">
        <v>622</v>
      </c>
      <c r="P25" s="292" t="s">
        <v>622</v>
      </c>
      <c r="Q25" s="292" t="s">
        <v>622</v>
      </c>
      <c r="R25" s="292" t="s">
        <v>622</v>
      </c>
      <c r="S25" s="185" t="b">
        <v>0</v>
      </c>
      <c r="T25" s="1294"/>
      <c r="U25" s="149"/>
      <c r="V25" s="1281"/>
      <c r="W25" s="86"/>
    </row>
    <row r="26" spans="1:24" ht="27" customHeight="1" x14ac:dyDescent="0.4">
      <c r="A26" s="1278"/>
      <c r="B26" s="78"/>
      <c r="C26" s="195" t="s">
        <v>531</v>
      </c>
      <c r="D26" s="292" t="s">
        <v>622</v>
      </c>
      <c r="E26" s="296"/>
      <c r="F26" s="296"/>
      <c r="G26" s="296"/>
      <c r="H26" s="296"/>
      <c r="I26" s="348"/>
      <c r="J26" s="520" t="str">
        <f t="shared" si="0"/>
        <v/>
      </c>
      <c r="K26" s="519"/>
      <c r="L26" s="519"/>
      <c r="M26" s="519"/>
      <c r="N26" s="519"/>
      <c r="O26" s="292" t="s">
        <v>622</v>
      </c>
      <c r="P26" s="292" t="s">
        <v>622</v>
      </c>
      <c r="Q26" s="292" t="s">
        <v>622</v>
      </c>
      <c r="R26" s="292" t="s">
        <v>622</v>
      </c>
      <c r="S26" s="185" t="b">
        <v>0</v>
      </c>
      <c r="T26" s="1294"/>
      <c r="U26" s="148"/>
      <c r="V26" s="1281"/>
      <c r="W26" s="86"/>
      <c r="X26" s="297"/>
    </row>
    <row r="27" spans="1:24" ht="27" customHeight="1" x14ac:dyDescent="0.4">
      <c r="A27" s="1278"/>
      <c r="B27" s="78"/>
      <c r="C27" s="195" t="s">
        <v>552</v>
      </c>
      <c r="D27" s="292" t="s">
        <v>622</v>
      </c>
      <c r="E27" s="296"/>
      <c r="F27" s="296"/>
      <c r="G27" s="296"/>
      <c r="H27" s="296"/>
      <c r="I27" s="348"/>
      <c r="J27" s="520" t="str">
        <f t="shared" si="0"/>
        <v/>
      </c>
      <c r="K27" s="519"/>
      <c r="L27" s="519"/>
      <c r="M27" s="519"/>
      <c r="N27" s="519"/>
      <c r="O27" s="292" t="s">
        <v>622</v>
      </c>
      <c r="P27" s="292" t="s">
        <v>622</v>
      </c>
      <c r="Q27" s="292" t="s">
        <v>622</v>
      </c>
      <c r="R27" s="292" t="s">
        <v>622</v>
      </c>
      <c r="S27" s="185" t="b">
        <v>0</v>
      </c>
      <c r="T27" s="1294"/>
      <c r="U27" s="148"/>
      <c r="V27" s="1281"/>
      <c r="W27" s="86"/>
      <c r="X27" s="48"/>
    </row>
    <row r="28" spans="1:24" ht="27" customHeight="1" x14ac:dyDescent="0.4">
      <c r="A28" s="1278"/>
      <c r="B28" s="78"/>
      <c r="C28" s="195" t="s">
        <v>553</v>
      </c>
      <c r="D28" s="292" t="s">
        <v>622</v>
      </c>
      <c r="E28" s="296"/>
      <c r="F28" s="296"/>
      <c r="G28" s="296"/>
      <c r="H28" s="296"/>
      <c r="I28" s="348"/>
      <c r="J28" s="520" t="str">
        <f t="shared" si="0"/>
        <v/>
      </c>
      <c r="K28" s="519"/>
      <c r="L28" s="519"/>
      <c r="M28" s="519"/>
      <c r="N28" s="519"/>
      <c r="O28" s="292" t="s">
        <v>622</v>
      </c>
      <c r="P28" s="292" t="s">
        <v>622</v>
      </c>
      <c r="Q28" s="292" t="s">
        <v>622</v>
      </c>
      <c r="R28" s="292" t="s">
        <v>622</v>
      </c>
      <c r="S28" s="185" t="b">
        <v>0</v>
      </c>
      <c r="T28" s="1294"/>
      <c r="U28" s="149"/>
      <c r="V28" s="1281"/>
      <c r="W28" s="86"/>
    </row>
    <row r="29" spans="1:24" ht="27" customHeight="1" x14ac:dyDescent="0.4">
      <c r="A29" s="1278"/>
      <c r="B29" s="78"/>
      <c r="C29" s="195" t="s">
        <v>554</v>
      </c>
      <c r="D29" s="292" t="s">
        <v>622</v>
      </c>
      <c r="E29" s="296"/>
      <c r="F29" s="296"/>
      <c r="G29" s="296"/>
      <c r="H29" s="296"/>
      <c r="I29" s="348"/>
      <c r="J29" s="520" t="str">
        <f t="shared" si="0"/>
        <v/>
      </c>
      <c r="K29" s="519"/>
      <c r="L29" s="519"/>
      <c r="M29" s="519"/>
      <c r="N29" s="519"/>
      <c r="O29" s="292" t="s">
        <v>622</v>
      </c>
      <c r="P29" s="292" t="s">
        <v>622</v>
      </c>
      <c r="Q29" s="292" t="s">
        <v>622</v>
      </c>
      <c r="R29" s="292" t="s">
        <v>622</v>
      </c>
      <c r="S29" s="185" t="b">
        <v>0</v>
      </c>
      <c r="T29" s="1294"/>
      <c r="U29" s="148"/>
      <c r="V29" s="1281"/>
      <c r="W29" s="86"/>
    </row>
    <row r="30" spans="1:24" ht="27" customHeight="1" x14ac:dyDescent="0.4">
      <c r="A30" s="1278"/>
      <c r="B30" s="78"/>
      <c r="C30" s="195" t="s">
        <v>555</v>
      </c>
      <c r="D30" s="292" t="s">
        <v>622</v>
      </c>
      <c r="E30" s="296"/>
      <c r="F30" s="296"/>
      <c r="G30" s="296"/>
      <c r="H30" s="296"/>
      <c r="I30" s="348"/>
      <c r="J30" s="520" t="str">
        <f t="shared" si="0"/>
        <v/>
      </c>
      <c r="K30" s="519"/>
      <c r="L30" s="519"/>
      <c r="M30" s="519"/>
      <c r="N30" s="519"/>
      <c r="O30" s="292" t="s">
        <v>622</v>
      </c>
      <c r="P30" s="292" t="s">
        <v>622</v>
      </c>
      <c r="Q30" s="292" t="s">
        <v>622</v>
      </c>
      <c r="R30" s="292" t="s">
        <v>622</v>
      </c>
      <c r="S30" s="185" t="b">
        <v>0</v>
      </c>
      <c r="T30" s="1294"/>
      <c r="U30" s="148"/>
      <c r="V30" s="1281"/>
      <c r="W30" s="86"/>
    </row>
    <row r="31" spans="1:24" ht="27" customHeight="1" x14ac:dyDescent="0.4">
      <c r="A31" s="1278"/>
      <c r="B31" s="78"/>
      <c r="C31" s="195" t="s">
        <v>556</v>
      </c>
      <c r="D31" s="292" t="s">
        <v>622</v>
      </c>
      <c r="E31" s="296"/>
      <c r="F31" s="296"/>
      <c r="G31" s="296"/>
      <c r="H31" s="296"/>
      <c r="I31" s="348"/>
      <c r="J31" s="520" t="str">
        <f t="shared" si="0"/>
        <v/>
      </c>
      <c r="K31" s="519"/>
      <c r="L31" s="519"/>
      <c r="M31" s="519"/>
      <c r="N31" s="519"/>
      <c r="O31" s="292" t="s">
        <v>622</v>
      </c>
      <c r="P31" s="292" t="s">
        <v>622</v>
      </c>
      <c r="Q31" s="292" t="s">
        <v>622</v>
      </c>
      <c r="R31" s="292" t="s">
        <v>622</v>
      </c>
      <c r="S31" s="185" t="b">
        <v>0</v>
      </c>
      <c r="T31" s="1294"/>
      <c r="U31" s="149"/>
      <c r="V31" s="1281"/>
      <c r="W31" s="86"/>
    </row>
    <row r="32" spans="1:24" ht="27" customHeight="1" thickBot="1" x14ac:dyDescent="0.45">
      <c r="A32" s="1278"/>
      <c r="B32" s="78"/>
      <c r="C32" s="204" t="s">
        <v>556</v>
      </c>
      <c r="D32" s="483" t="s">
        <v>622</v>
      </c>
      <c r="E32" s="538"/>
      <c r="F32" s="538"/>
      <c r="G32" s="538"/>
      <c r="H32" s="538"/>
      <c r="I32" s="354"/>
      <c r="J32" s="539" t="str">
        <f t="shared" si="0"/>
        <v/>
      </c>
      <c r="K32" s="519"/>
      <c r="L32" s="540"/>
      <c r="M32" s="540"/>
      <c r="N32" s="540"/>
      <c r="O32" s="483" t="s">
        <v>622</v>
      </c>
      <c r="P32" s="483" t="s">
        <v>622</v>
      </c>
      <c r="Q32" s="483" t="s">
        <v>622</v>
      </c>
      <c r="R32" s="483" t="s">
        <v>622</v>
      </c>
      <c r="S32" s="193" t="b">
        <v>0</v>
      </c>
      <c r="T32" s="1295"/>
      <c r="U32" s="149"/>
      <c r="V32" s="1281"/>
      <c r="W32" s="86"/>
    </row>
    <row r="33" spans="1:23" ht="9.9" customHeight="1" thickBot="1" x14ac:dyDescent="0.45">
      <c r="A33" s="1278"/>
      <c r="B33" s="78"/>
      <c r="C33" s="1277"/>
      <c r="D33" s="1277"/>
      <c r="E33" s="1277"/>
      <c r="F33" s="1277"/>
      <c r="G33" s="1277"/>
      <c r="H33" s="1277"/>
      <c r="I33" s="1277"/>
      <c r="J33" s="1277"/>
      <c r="K33" s="1277"/>
      <c r="L33" s="1277"/>
      <c r="M33" s="1277"/>
      <c r="N33" s="1277"/>
      <c r="O33" s="1277"/>
      <c r="P33" s="1277"/>
      <c r="Q33" s="1277"/>
      <c r="R33" s="1277"/>
      <c r="S33" s="1277"/>
      <c r="T33" s="1277"/>
      <c r="U33" s="149"/>
      <c r="V33" s="1281"/>
      <c r="W33" s="86"/>
    </row>
    <row r="34" spans="1:23" ht="58.5" customHeight="1" thickBot="1" x14ac:dyDescent="0.45">
      <c r="A34" s="1278"/>
      <c r="B34" s="78"/>
      <c r="C34" s="521" t="s">
        <v>925</v>
      </c>
      <c r="D34" s="1290"/>
      <c r="E34" s="1291"/>
      <c r="F34" s="1291"/>
      <c r="G34" s="1291"/>
      <c r="H34" s="1291"/>
      <c r="I34" s="1291"/>
      <c r="J34" s="1291"/>
      <c r="K34" s="1291"/>
      <c r="L34" s="1291"/>
      <c r="M34" s="1291"/>
      <c r="N34" s="1291"/>
      <c r="O34" s="1291"/>
      <c r="P34" s="1291"/>
      <c r="Q34" s="1291"/>
      <c r="R34" s="1291"/>
      <c r="S34" s="1291"/>
      <c r="T34" s="1292"/>
      <c r="U34" s="148"/>
      <c r="V34" s="1281"/>
      <c r="W34" s="86"/>
    </row>
    <row r="35" spans="1:23" ht="7.35" customHeight="1" thickBot="1" x14ac:dyDescent="0.45">
      <c r="A35" s="1278"/>
      <c r="B35" s="87"/>
      <c r="C35" s="88"/>
      <c r="D35" s="88"/>
      <c r="E35" s="89"/>
      <c r="F35" s="90"/>
      <c r="G35" s="90"/>
      <c r="H35" s="90"/>
      <c r="I35" s="90"/>
      <c r="J35" s="90"/>
      <c r="K35" s="90"/>
      <c r="L35" s="90"/>
      <c r="M35" s="90"/>
      <c r="N35" s="90"/>
      <c r="O35" s="90"/>
      <c r="P35" s="90"/>
      <c r="Q35" s="90"/>
      <c r="R35" s="90"/>
      <c r="S35" s="91"/>
      <c r="T35" s="91"/>
      <c r="U35" s="150"/>
      <c r="V35" s="1281"/>
      <c r="W35" s="86"/>
    </row>
    <row r="36" spans="1:23" ht="15.75" customHeight="1" thickBot="1" x14ac:dyDescent="0.45">
      <c r="A36" s="1279"/>
      <c r="B36" s="1276"/>
      <c r="C36" s="1276"/>
      <c r="D36" s="1276"/>
      <c r="E36" s="1276"/>
      <c r="F36" s="1276"/>
      <c r="G36" s="1276"/>
      <c r="H36" s="1276"/>
      <c r="I36" s="1276"/>
      <c r="J36" s="1276"/>
      <c r="K36" s="1276"/>
      <c r="L36" s="1276"/>
      <c r="M36" s="1276"/>
      <c r="N36" s="1276"/>
      <c r="O36" s="1276"/>
      <c r="P36" s="1276"/>
      <c r="Q36" s="1276"/>
      <c r="R36" s="1276"/>
      <c r="S36" s="1276"/>
      <c r="T36" s="1276"/>
      <c r="U36" s="1276"/>
      <c r="V36" s="1282"/>
      <c r="W36" s="86"/>
    </row>
    <row r="37" spans="1:23" ht="15.75" customHeight="1" x14ac:dyDescent="0.4">
      <c r="A37" s="42"/>
      <c r="B37" s="42"/>
      <c r="C37" s="43" t="s">
        <v>600</v>
      </c>
      <c r="D37" s="43"/>
      <c r="E37" s="21"/>
      <c r="F37" s="42"/>
      <c r="G37" s="42"/>
      <c r="H37" s="42"/>
      <c r="I37" s="42"/>
      <c r="J37" s="42"/>
      <c r="K37" s="42"/>
      <c r="L37" s="42"/>
      <c r="M37" s="42"/>
      <c r="N37" s="42"/>
      <c r="O37" s="42"/>
      <c r="P37" s="42"/>
      <c r="Q37" s="42"/>
      <c r="R37" s="42"/>
      <c r="S37" s="94"/>
      <c r="T37" s="94"/>
      <c r="U37" s="94"/>
      <c r="V37" s="42"/>
      <c r="W37" s="86"/>
    </row>
    <row r="38" spans="1:23" ht="15.75" customHeight="1" x14ac:dyDescent="0.4">
      <c r="A38" s="42"/>
      <c r="B38" s="42"/>
      <c r="C38" s="43"/>
      <c r="D38" s="43"/>
      <c r="E38" s="21"/>
      <c r="F38" s="42"/>
      <c r="G38" s="42"/>
      <c r="H38" s="42"/>
      <c r="I38" s="42"/>
      <c r="J38" s="42"/>
      <c r="K38" s="42"/>
      <c r="L38" s="42"/>
      <c r="M38" s="42"/>
      <c r="N38" s="42"/>
      <c r="O38" s="42"/>
      <c r="P38" s="42"/>
      <c r="Q38" s="42"/>
      <c r="R38" s="42"/>
      <c r="S38" s="94"/>
      <c r="T38" s="94"/>
      <c r="U38" s="94"/>
      <c r="V38" s="42"/>
      <c r="W38" s="86"/>
    </row>
    <row r="39" spans="1:23" ht="15.75" customHeight="1" x14ac:dyDescent="0.4">
      <c r="A39" s="42"/>
      <c r="B39" s="42"/>
      <c r="C39" s="43"/>
      <c r="D39" s="3" t="s">
        <v>1004</v>
      </c>
      <c r="F39" s="42"/>
      <c r="G39" s="42"/>
      <c r="H39" s="42"/>
      <c r="I39" s="42"/>
      <c r="J39" s="42"/>
      <c r="K39" s="42"/>
      <c r="L39" s="42"/>
      <c r="M39" s="42"/>
      <c r="N39" s="42"/>
      <c r="O39" s="42"/>
      <c r="P39" s="42"/>
      <c r="Q39" s="42"/>
      <c r="R39" s="42"/>
      <c r="S39" s="94"/>
      <c r="T39" s="94"/>
      <c r="U39" s="94"/>
      <c r="V39" s="42"/>
      <c r="W39" s="86"/>
    </row>
    <row r="40" spans="1:23" ht="23.4" customHeight="1" x14ac:dyDescent="0.4">
      <c r="A40" s="42"/>
      <c r="B40" s="42"/>
      <c r="C40" s="43"/>
      <c r="D40" s="515" t="s">
        <v>910</v>
      </c>
      <c r="U40" s="94"/>
      <c r="V40" s="42"/>
      <c r="W40" s="86"/>
    </row>
    <row r="41" spans="1:23" ht="21" customHeight="1" x14ac:dyDescent="0.4">
      <c r="A41" s="42"/>
      <c r="B41" s="42"/>
      <c r="C41" s="43"/>
      <c r="D41" s="851" t="s">
        <v>912</v>
      </c>
      <c r="E41" s="851"/>
      <c r="F41" s="851"/>
      <c r="G41" s="851"/>
      <c r="H41" s="851"/>
      <c r="I41" s="851"/>
      <c r="J41" s="851"/>
      <c r="K41" s="851"/>
      <c r="L41" s="851"/>
      <c r="M41" s="851"/>
      <c r="N41" s="851"/>
      <c r="O41" s="851"/>
      <c r="P41" s="851"/>
      <c r="Q41" s="851"/>
      <c r="R41" s="851"/>
      <c r="S41" s="851"/>
      <c r="T41" s="851"/>
      <c r="U41" s="94"/>
      <c r="V41" s="42"/>
      <c r="W41" s="86"/>
    </row>
    <row r="42" spans="1:23" ht="15.75" customHeight="1" x14ac:dyDescent="0.4">
      <c r="A42" s="42"/>
      <c r="B42" s="42"/>
      <c r="C42" s="43"/>
      <c r="D42" s="43"/>
      <c r="E42" s="21"/>
      <c r="F42" s="42"/>
      <c r="G42" s="42"/>
      <c r="H42" s="42"/>
      <c r="I42" s="42"/>
      <c r="J42" s="42"/>
      <c r="K42" s="42"/>
      <c r="L42" s="42"/>
      <c r="M42" s="42"/>
      <c r="N42" s="42"/>
      <c r="O42" s="42"/>
      <c r="P42" s="42"/>
      <c r="Q42" s="42"/>
      <c r="R42" s="44"/>
      <c r="S42" s="93"/>
      <c r="T42" s="93"/>
      <c r="U42" s="93"/>
      <c r="V42" s="42"/>
      <c r="W42" s="86"/>
    </row>
    <row r="43" spans="1:23" ht="18" customHeight="1" x14ac:dyDescent="0.4">
      <c r="A43" s="42"/>
      <c r="B43" s="42"/>
      <c r="C43" s="43"/>
      <c r="D43" s="3"/>
      <c r="F43" s="44"/>
      <c r="G43" s="44"/>
      <c r="H43" s="44"/>
      <c r="I43" s="42"/>
      <c r="J43" s="42"/>
      <c r="K43" s="42"/>
      <c r="L43" s="42"/>
      <c r="M43" s="42"/>
      <c r="N43" s="42"/>
      <c r="O43" s="42"/>
      <c r="P43" s="42"/>
      <c r="Q43" s="42"/>
      <c r="U43" s="3"/>
      <c r="W43" s="86"/>
    </row>
    <row r="44" spans="1:23" ht="21.6" customHeight="1" x14ac:dyDescent="0.4">
      <c r="A44" s="42"/>
      <c r="B44" s="42"/>
      <c r="C44" s="43"/>
      <c r="D44" s="3"/>
      <c r="F44" s="44"/>
      <c r="G44" s="44"/>
      <c r="H44" s="44"/>
      <c r="I44" s="42"/>
      <c r="J44" s="42"/>
      <c r="K44" s="42"/>
      <c r="L44" s="42"/>
      <c r="M44" s="42"/>
      <c r="N44" s="42"/>
      <c r="O44" s="42"/>
      <c r="P44" s="42"/>
      <c r="Q44" s="42"/>
      <c r="U44" s="3"/>
      <c r="W44" s="86"/>
    </row>
    <row r="45" spans="1:23" ht="41.4" customHeight="1" x14ac:dyDescent="0.4">
      <c r="A45" s="21"/>
      <c r="C45" s="166"/>
      <c r="D45" s="166"/>
      <c r="V45" s="21"/>
    </row>
    <row r="46" spans="1:23" ht="18.600000000000001" customHeight="1" x14ac:dyDescent="0.4"/>
    <row r="47" spans="1:23" ht="19.8" customHeight="1" x14ac:dyDescent="0.4"/>
  </sheetData>
  <mergeCells count="33">
    <mergeCell ref="T12:T13"/>
    <mergeCell ref="V1:V36"/>
    <mergeCell ref="C3:T3"/>
    <mergeCell ref="C8:C9"/>
    <mergeCell ref="C10:T10"/>
    <mergeCell ref="C11:C13"/>
    <mergeCell ref="B36:U36"/>
    <mergeCell ref="D11:R11"/>
    <mergeCell ref="D34:T34"/>
    <mergeCell ref="T14:T32"/>
    <mergeCell ref="D7:R7"/>
    <mergeCell ref="D9:R9"/>
    <mergeCell ref="D8:R8"/>
    <mergeCell ref="C6:T6"/>
    <mergeCell ref="D12:D13"/>
    <mergeCell ref="E12:E13"/>
    <mergeCell ref="F12:F13"/>
    <mergeCell ref="C5:T5"/>
    <mergeCell ref="C33:T33"/>
    <mergeCell ref="D41:T41"/>
    <mergeCell ref="A1:A36"/>
    <mergeCell ref="C1:U1"/>
    <mergeCell ref="I12:K12"/>
    <mergeCell ref="G12:G13"/>
    <mergeCell ref="H12:H13"/>
    <mergeCell ref="L12:L13"/>
    <mergeCell ref="M12:M13"/>
    <mergeCell ref="N12:N13"/>
    <mergeCell ref="O12:O13"/>
    <mergeCell ref="P12:P13"/>
    <mergeCell ref="Q12:Q13"/>
    <mergeCell ref="R12:R13"/>
    <mergeCell ref="S12:S13"/>
  </mergeCells>
  <conditionalFormatting sqref="I14:I32">
    <cfRule type="expression" dxfId="12" priority="5">
      <formula>D14="Refrigerator/Freezer"</formula>
    </cfRule>
    <cfRule type="expression" dxfId="11" priority="13">
      <formula>D14="Other"</formula>
    </cfRule>
  </conditionalFormatting>
  <conditionalFormatting sqref="J14:J32">
    <cfRule type="expression" dxfId="10" priority="4">
      <formula>D14="Refrigerator/Freezer"</formula>
    </cfRule>
    <cfRule type="expression" dxfId="9" priority="12">
      <formula>D14="Other"</formula>
    </cfRule>
  </conditionalFormatting>
  <conditionalFormatting sqref="L14:L32">
    <cfRule type="expression" dxfId="8" priority="9">
      <formula>D14="Dishwasher"</formula>
    </cfRule>
    <cfRule type="expression" dxfId="7" priority="11">
      <formula>D14="Cooktop/Range"</formula>
    </cfRule>
  </conditionalFormatting>
  <conditionalFormatting sqref="M14:M32">
    <cfRule type="expression" dxfId="6" priority="8">
      <formula>D14="Dishwasher"</formula>
    </cfRule>
    <cfRule type="expression" dxfId="5" priority="10">
      <formula>D14="Cooktop/Range"</formula>
    </cfRule>
  </conditionalFormatting>
  <conditionalFormatting sqref="N14:N32">
    <cfRule type="expression" dxfId="4" priority="6">
      <formula>D14="Other"</formula>
    </cfRule>
  </conditionalFormatting>
  <conditionalFormatting sqref="O14:O32">
    <cfRule type="expression" dxfId="3" priority="2">
      <formula>D14&lt;&gt;"Cooktop/Range"</formula>
    </cfRule>
  </conditionalFormatting>
  <conditionalFormatting sqref="K14:K32">
    <cfRule type="expression" dxfId="2" priority="1">
      <formula>D14="Other"</formula>
    </cfRule>
  </conditionalFormatting>
  <pageMargins left="0.7" right="0.7" top="0.75" bottom="0.75" header="0.3" footer="0.3"/>
  <pageSetup scale="39"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xr:uid="{A3153CBE-746D-424F-A424-8958A1AFE008}">
          <x14:formula1>
            <xm:f>'Dropdown menus'!$K$9:$K$11</xm:f>
          </x14:formula1>
          <xm:sqref>Q14:Q32</xm:sqref>
        </x14:dataValidation>
        <x14:dataValidation type="list" allowBlank="1" showInputMessage="1" xr:uid="{A813E4ED-450B-46E3-B4C0-E78A4F6DE0BF}">
          <x14:formula1>
            <xm:f>'Dropdown menus'!$K$16:$K$18</xm:f>
          </x14:formula1>
          <xm:sqref>R14:R32</xm:sqref>
        </x14:dataValidation>
        <x14:dataValidation type="list" allowBlank="1" showInputMessage="1" xr:uid="{ADEC5692-F75F-4742-838F-AA3BC83CF097}">
          <x14:formula1>
            <xm:f>'Dropdown menus'!$K$3:$K$5</xm:f>
          </x14:formula1>
          <xm:sqref>P14:P32</xm:sqref>
        </x14:dataValidation>
        <x14:dataValidation type="list" allowBlank="1" showInputMessage="1" xr:uid="{98DCF9D3-B547-4972-BAF4-DACA2DFD0EC7}">
          <x14:formula1>
            <xm:f>'Dropdown menus'!$K$22:$K$25</xm:f>
          </x14:formula1>
          <xm:sqref>O14:O32</xm:sqref>
        </x14:dataValidation>
        <x14:dataValidation type="list" allowBlank="1" showInputMessage="1" xr:uid="{83D1793A-EAAA-4005-BBA7-81E178731168}">
          <x14:formula1>
            <xm:f>'Dropdown menus'!$K$29:$K$33</xm:f>
          </x14:formula1>
          <xm:sqref>D14:D32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28E4A-DE84-422B-9091-A246AC2F921D}">
  <sheetPr>
    <tabColor rgb="FFEDECDE"/>
    <pageSetUpPr fitToPage="1"/>
  </sheetPr>
  <dimension ref="A1:R20"/>
  <sheetViews>
    <sheetView zoomScale="85" zoomScaleNormal="85" workbookViewId="0">
      <selection activeCell="L5" sqref="L5"/>
    </sheetView>
  </sheetViews>
  <sheetFormatPr defaultColWidth="9.90625" defaultRowHeight="15" customHeight="1" x14ac:dyDescent="0.4"/>
  <cols>
    <col min="1" max="1" width="1.54296875" style="434" customWidth="1"/>
    <col min="2" max="2" width="1.54296875" style="438" customWidth="1"/>
    <col min="3" max="3" width="7.90625" style="586" customWidth="1"/>
    <col min="4" max="4" width="24.54296875" style="434" customWidth="1"/>
    <col min="5" max="6" width="19.08984375" style="434" customWidth="1"/>
    <col min="7" max="7" width="14.36328125" style="434" customWidth="1"/>
    <col min="8" max="9" width="10.81640625" style="434" customWidth="1"/>
    <col min="10" max="10" width="11.36328125" style="434" customWidth="1"/>
    <col min="11" max="11" width="21.81640625" style="434" customWidth="1"/>
    <col min="12" max="12" width="14.6328125" style="434" customWidth="1"/>
    <col min="13" max="13" width="17" style="434" customWidth="1"/>
    <col min="14" max="14" width="11.08984375" style="434" customWidth="1"/>
    <col min="15" max="15" width="1.54296875" style="438" customWidth="1"/>
    <col min="16" max="16" width="1.54296875" style="434" customWidth="1"/>
    <col min="17" max="17" width="1.81640625" style="434" customWidth="1"/>
    <col min="18" max="16384" width="9.90625" style="434"/>
  </cols>
  <sheetData>
    <row r="1" spans="1:18" ht="14.25" customHeight="1" thickBot="1" x14ac:dyDescent="0.45">
      <c r="A1" s="1305"/>
      <c r="B1" s="548"/>
      <c r="C1" s="1308"/>
      <c r="D1" s="1308"/>
      <c r="E1" s="1308"/>
      <c r="F1" s="1308"/>
      <c r="G1" s="1308"/>
      <c r="H1" s="1308"/>
      <c r="I1" s="1308"/>
      <c r="J1" s="1308"/>
      <c r="K1" s="1308"/>
      <c r="L1" s="1308"/>
      <c r="M1" s="1308"/>
      <c r="N1" s="1308"/>
      <c r="O1" s="1308"/>
      <c r="P1" s="1309"/>
      <c r="Q1" s="433"/>
    </row>
    <row r="2" spans="1:18" ht="15.75" customHeight="1" x14ac:dyDescent="0.4">
      <c r="A2" s="1306"/>
      <c r="B2" s="549"/>
      <c r="C2" s="550"/>
      <c r="D2" s="551"/>
      <c r="E2" s="551"/>
      <c r="F2" s="551"/>
      <c r="G2" s="551"/>
      <c r="H2" s="551"/>
      <c r="I2" s="551"/>
      <c r="J2" s="551"/>
      <c r="K2" s="551"/>
      <c r="L2" s="551"/>
      <c r="M2" s="552"/>
      <c r="N2" s="552"/>
      <c r="O2" s="553"/>
      <c r="P2" s="1310"/>
      <c r="Q2" s="554"/>
    </row>
    <row r="3" spans="1:18" ht="132.6" customHeight="1" x14ac:dyDescent="0.4">
      <c r="A3" s="1306"/>
      <c r="B3" s="555"/>
      <c r="C3" s="1312" t="s">
        <v>1099</v>
      </c>
      <c r="D3" s="1312"/>
      <c r="E3" s="1312"/>
      <c r="F3" s="1312"/>
      <c r="G3" s="1312"/>
      <c r="H3" s="1312"/>
      <c r="I3" s="1312"/>
      <c r="J3" s="1312"/>
      <c r="K3" s="1312"/>
      <c r="L3" s="1312"/>
      <c r="M3" s="1312"/>
      <c r="N3" s="1312"/>
      <c r="O3" s="557"/>
      <c r="P3" s="1310"/>
      <c r="Q3" s="433"/>
    </row>
    <row r="4" spans="1:18" ht="5.0999999999999996" customHeight="1" x14ac:dyDescent="0.4">
      <c r="A4" s="1306"/>
      <c r="B4" s="555"/>
      <c r="C4" s="556"/>
      <c r="D4" s="556"/>
      <c r="E4" s="556"/>
      <c r="F4" s="556"/>
      <c r="G4" s="556"/>
      <c r="H4" s="556"/>
      <c r="I4" s="556"/>
      <c r="J4" s="556"/>
      <c r="K4" s="556"/>
      <c r="L4" s="556"/>
      <c r="M4" s="556"/>
      <c r="N4" s="556"/>
      <c r="O4" s="557"/>
      <c r="P4" s="1310"/>
      <c r="Q4" s="433"/>
    </row>
    <row r="5" spans="1:18" ht="55.8" customHeight="1" x14ac:dyDescent="0.4">
      <c r="A5" s="1306"/>
      <c r="B5" s="555"/>
      <c r="C5" s="556"/>
      <c r="D5" s="556"/>
      <c r="E5" s="556"/>
      <c r="F5" s="556"/>
      <c r="G5" s="556"/>
      <c r="H5" s="556"/>
      <c r="I5" s="556"/>
      <c r="J5" s="556"/>
      <c r="K5" s="556"/>
      <c r="L5" s="556"/>
      <c r="M5" s="556"/>
      <c r="N5" s="556"/>
      <c r="O5" s="557"/>
      <c r="P5" s="1310"/>
      <c r="Q5" s="433"/>
    </row>
    <row r="6" spans="1:18" s="3" customFormat="1" ht="43.8" customHeight="1" x14ac:dyDescent="0.4">
      <c r="A6" s="1306"/>
      <c r="B6" s="542"/>
      <c r="C6" s="1257" t="s">
        <v>993</v>
      </c>
      <c r="D6" s="1257"/>
      <c r="E6" s="1257"/>
      <c r="F6" s="1257"/>
      <c r="G6" s="1257"/>
      <c r="H6" s="1257"/>
      <c r="I6" s="1257"/>
      <c r="J6" s="1257"/>
      <c r="K6" s="1257"/>
      <c r="L6" s="1257"/>
      <c r="M6" s="1257"/>
      <c r="N6" s="1257"/>
      <c r="P6" s="1310"/>
    </row>
    <row r="7" spans="1:18" ht="10.35" customHeight="1" thickBot="1" x14ac:dyDescent="0.45">
      <c r="A7" s="1306"/>
      <c r="B7" s="555"/>
      <c r="C7" s="558"/>
      <c r="D7" s="559"/>
      <c r="E7" s="560"/>
      <c r="F7" s="560"/>
      <c r="G7" s="560"/>
      <c r="H7" s="560"/>
      <c r="I7" s="560"/>
      <c r="J7" s="560"/>
      <c r="K7" s="560"/>
      <c r="L7" s="560"/>
      <c r="M7" s="561"/>
      <c r="N7" s="561"/>
      <c r="O7" s="562"/>
      <c r="P7" s="1310"/>
      <c r="Q7" s="433"/>
    </row>
    <row r="8" spans="1:18" ht="34.799999999999997" x14ac:dyDescent="0.4">
      <c r="A8" s="1306"/>
      <c r="B8" s="555"/>
      <c r="C8" s="563" t="s">
        <v>519</v>
      </c>
      <c r="D8" s="1313" t="s">
        <v>709</v>
      </c>
      <c r="E8" s="1314"/>
      <c r="F8" s="1314"/>
      <c r="G8" s="1314"/>
      <c r="H8" s="1314"/>
      <c r="I8" s="1314"/>
      <c r="J8" s="1314"/>
      <c r="K8" s="1314"/>
      <c r="L8" s="1315"/>
      <c r="M8" s="564" t="s">
        <v>418</v>
      </c>
      <c r="N8" s="565" t="s">
        <v>387</v>
      </c>
      <c r="O8" s="566"/>
      <c r="P8" s="1310"/>
      <c r="Q8" s="433"/>
    </row>
    <row r="9" spans="1:18" ht="58.8" customHeight="1" x14ac:dyDescent="0.4">
      <c r="A9" s="1306"/>
      <c r="B9" s="555"/>
      <c r="C9" s="1316" t="s">
        <v>561</v>
      </c>
      <c r="D9" s="1318" t="s">
        <v>1026</v>
      </c>
      <c r="E9" s="1319"/>
      <c r="F9" s="1319"/>
      <c r="G9" s="1319"/>
      <c r="H9" s="1319"/>
      <c r="I9" s="1319"/>
      <c r="J9" s="1319"/>
      <c r="K9" s="1319"/>
      <c r="L9" s="1320"/>
      <c r="M9" s="568"/>
      <c r="N9" s="569"/>
      <c r="O9" s="566"/>
      <c r="P9" s="1310"/>
      <c r="Q9" s="433"/>
    </row>
    <row r="10" spans="1:18" ht="113.4" customHeight="1" thickBot="1" x14ac:dyDescent="0.45">
      <c r="A10" s="1306"/>
      <c r="B10" s="555"/>
      <c r="C10" s="1317"/>
      <c r="D10" s="1321"/>
      <c r="E10" s="1322"/>
      <c r="F10" s="1322"/>
      <c r="G10" s="1322"/>
      <c r="H10" s="1322"/>
      <c r="I10" s="1322"/>
      <c r="J10" s="1322"/>
      <c r="K10" s="1322"/>
      <c r="L10" s="1322"/>
      <c r="M10" s="570" t="s">
        <v>622</v>
      </c>
      <c r="N10" s="571" t="s">
        <v>278</v>
      </c>
      <c r="O10" s="566"/>
      <c r="P10" s="1310"/>
      <c r="Q10" s="433"/>
    </row>
    <row r="11" spans="1:18" ht="9.9" customHeight="1" thickBot="1" x14ac:dyDescent="0.45">
      <c r="A11" s="1306"/>
      <c r="B11" s="555"/>
      <c r="C11" s="1323"/>
      <c r="D11" s="1323"/>
      <c r="E11" s="1323"/>
      <c r="F11" s="1323"/>
      <c r="G11" s="1323"/>
      <c r="H11" s="1323"/>
      <c r="I11" s="1323"/>
      <c r="J11" s="1323"/>
      <c r="K11" s="1323"/>
      <c r="L11" s="1323"/>
      <c r="M11" s="1323"/>
      <c r="N11" s="1323"/>
      <c r="O11" s="572"/>
      <c r="P11" s="1310"/>
      <c r="Q11" s="433"/>
    </row>
    <row r="12" spans="1:18" ht="34.799999999999997" x14ac:dyDescent="0.4">
      <c r="A12" s="1306"/>
      <c r="B12" s="555"/>
      <c r="C12" s="563" t="s">
        <v>562</v>
      </c>
      <c r="D12" s="1313" t="s">
        <v>708</v>
      </c>
      <c r="E12" s="1314"/>
      <c r="F12" s="1314"/>
      <c r="G12" s="1314"/>
      <c r="H12" s="1314"/>
      <c r="I12" s="1314"/>
      <c r="J12" s="1314"/>
      <c r="K12" s="1314"/>
      <c r="L12" s="1315"/>
      <c r="M12" s="564" t="s">
        <v>418</v>
      </c>
      <c r="N12" s="565" t="s">
        <v>387</v>
      </c>
      <c r="O12" s="566"/>
      <c r="P12" s="1310"/>
      <c r="Q12" s="433"/>
    </row>
    <row r="13" spans="1:18" ht="45.6" customHeight="1" x14ac:dyDescent="0.4">
      <c r="A13" s="1306"/>
      <c r="B13" s="555"/>
      <c r="C13" s="567" t="s">
        <v>563</v>
      </c>
      <c r="D13" s="1318" t="s">
        <v>1105</v>
      </c>
      <c r="E13" s="1319"/>
      <c r="F13" s="1319"/>
      <c r="G13" s="1319"/>
      <c r="H13" s="1319"/>
      <c r="I13" s="1319"/>
      <c r="J13" s="1319"/>
      <c r="K13" s="1319"/>
      <c r="L13" s="1320"/>
      <c r="M13" s="573" t="b">
        <v>0</v>
      </c>
      <c r="N13" s="574" t="s">
        <v>278</v>
      </c>
      <c r="O13" s="566"/>
      <c r="P13" s="1310"/>
      <c r="Q13" s="433"/>
      <c r="R13" s="729"/>
    </row>
    <row r="14" spans="1:18" ht="9.9" customHeight="1" x14ac:dyDescent="0.4">
      <c r="A14" s="1306"/>
      <c r="B14" s="555"/>
      <c r="C14" s="1324"/>
      <c r="D14" s="1324"/>
      <c r="E14" s="1324"/>
      <c r="F14" s="1324"/>
      <c r="G14" s="1324"/>
      <c r="H14" s="1324"/>
      <c r="I14" s="1324"/>
      <c r="J14" s="1324"/>
      <c r="K14" s="1324"/>
      <c r="L14" s="1324"/>
      <c r="M14" s="1324"/>
      <c r="N14" s="1324"/>
      <c r="O14" s="572"/>
      <c r="P14" s="1310"/>
      <c r="Q14" s="433"/>
    </row>
    <row r="15" spans="1:18" ht="58.5" customHeight="1" x14ac:dyDescent="0.4">
      <c r="A15" s="1306"/>
      <c r="B15" s="555"/>
      <c r="C15" s="575" t="s">
        <v>925</v>
      </c>
      <c r="D15" s="1325"/>
      <c r="E15" s="1325"/>
      <c r="F15" s="1325"/>
      <c r="G15" s="1325"/>
      <c r="H15" s="1325"/>
      <c r="I15" s="1325"/>
      <c r="J15" s="1325"/>
      <c r="K15" s="1325"/>
      <c r="L15" s="1325"/>
      <c r="M15" s="1325"/>
      <c r="N15" s="1325"/>
      <c r="O15" s="566"/>
      <c r="P15" s="1310"/>
      <c r="Q15" s="433"/>
    </row>
    <row r="16" spans="1:18" ht="7.35" customHeight="1" thickBot="1" x14ac:dyDescent="0.45">
      <c r="A16" s="1306"/>
      <c r="B16" s="576"/>
      <c r="C16" s="577"/>
      <c r="D16" s="578"/>
      <c r="E16" s="579"/>
      <c r="F16" s="579"/>
      <c r="G16" s="579"/>
      <c r="H16" s="579"/>
      <c r="I16" s="579"/>
      <c r="J16" s="579"/>
      <c r="K16" s="579"/>
      <c r="L16" s="579"/>
      <c r="M16" s="580"/>
      <c r="N16" s="580"/>
      <c r="O16" s="581"/>
      <c r="P16" s="1310"/>
      <c r="Q16" s="433"/>
    </row>
    <row r="17" spans="1:17" ht="15.75" customHeight="1" thickBot="1" x14ac:dyDescent="0.45">
      <c r="A17" s="1307"/>
      <c r="B17" s="1326"/>
      <c r="C17" s="1326"/>
      <c r="D17" s="1326"/>
      <c r="E17" s="1326"/>
      <c r="F17" s="1326"/>
      <c r="G17" s="1326"/>
      <c r="H17" s="1326"/>
      <c r="I17" s="1326"/>
      <c r="J17" s="1326"/>
      <c r="K17" s="1326"/>
      <c r="L17" s="1326"/>
      <c r="M17" s="1326"/>
      <c r="N17" s="1326"/>
      <c r="O17" s="1326"/>
      <c r="P17" s="1311"/>
      <c r="Q17" s="433"/>
    </row>
    <row r="18" spans="1:17" ht="15.75" customHeight="1" x14ac:dyDescent="0.4">
      <c r="A18" s="433"/>
      <c r="B18" s="435"/>
      <c r="C18" s="543"/>
      <c r="D18" s="433"/>
      <c r="E18" s="433"/>
      <c r="F18" s="433"/>
      <c r="G18" s="433"/>
      <c r="H18" s="433"/>
      <c r="I18" s="433"/>
      <c r="J18" s="433"/>
      <c r="K18" s="433"/>
      <c r="L18" s="433"/>
      <c r="M18" s="436"/>
      <c r="N18" s="436"/>
      <c r="O18" s="582"/>
      <c r="P18" s="433"/>
      <c r="Q18" s="433"/>
    </row>
    <row r="19" spans="1:17" ht="15" customHeight="1" x14ac:dyDescent="0.4">
      <c r="C19" s="583"/>
      <c r="D19" s="584"/>
    </row>
    <row r="20" spans="1:17" ht="15" customHeight="1" x14ac:dyDescent="0.4">
      <c r="C20" s="585"/>
      <c r="D20" s="584"/>
    </row>
  </sheetData>
  <mergeCells count="15">
    <mergeCell ref="A1:A17"/>
    <mergeCell ref="C1:O1"/>
    <mergeCell ref="P1:P17"/>
    <mergeCell ref="C3:N3"/>
    <mergeCell ref="D8:L8"/>
    <mergeCell ref="C9:C10"/>
    <mergeCell ref="D9:L9"/>
    <mergeCell ref="D10:L10"/>
    <mergeCell ref="C11:N11"/>
    <mergeCell ref="D12:L12"/>
    <mergeCell ref="C6:N6"/>
    <mergeCell ref="C14:N14"/>
    <mergeCell ref="D15:N15"/>
    <mergeCell ref="B17:O17"/>
    <mergeCell ref="D13:L13"/>
  </mergeCells>
  <pageMargins left="0.7" right="0.7" top="0.75" bottom="0.75" header="0.3" footer="0.3"/>
  <pageSetup scale="3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336AF1F-AB85-490B-A525-E60CDCBC23C8}">
          <x14:formula1>
            <xm:f>'Dropdown menus'!$L$3:$L$5</xm:f>
          </x14:formula1>
          <xm:sqref>M10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3EF04-10A7-4A7A-9F10-85A485095648}">
  <sheetPr>
    <tabColor rgb="FFEDECDE"/>
    <pageSetUpPr fitToPage="1"/>
  </sheetPr>
  <dimension ref="A1:Q45"/>
  <sheetViews>
    <sheetView zoomScale="85" zoomScaleNormal="85" workbookViewId="0">
      <selection activeCell="T12" sqref="T12"/>
    </sheetView>
  </sheetViews>
  <sheetFormatPr defaultColWidth="9.90625" defaultRowHeight="15" customHeight="1" x14ac:dyDescent="0.4"/>
  <cols>
    <col min="1" max="1" width="1.54296875" style="3" customWidth="1"/>
    <col min="2" max="2" width="1.54296875" style="21" customWidth="1"/>
    <col min="3" max="3" width="7.90625" style="26" customWidth="1"/>
    <col min="4" max="4" width="31.453125" style="3" customWidth="1"/>
    <col min="5" max="5" width="19.08984375" style="3" customWidth="1"/>
    <col min="6" max="6" width="14.36328125" style="3" customWidth="1"/>
    <col min="7" max="9" width="10.81640625" style="3" customWidth="1"/>
    <col min="10" max="10" width="18.7265625" style="3" customWidth="1"/>
    <col min="11" max="11" width="23.26953125" style="3" customWidth="1"/>
    <col min="12" max="12" width="18.08984375" style="3" customWidth="1"/>
    <col min="13" max="14" width="11.08984375" style="3" customWidth="1"/>
    <col min="15" max="15" width="1.54296875" style="21" customWidth="1"/>
    <col min="16" max="16" width="1.54296875" style="3" customWidth="1"/>
    <col min="17" max="17" width="0.1796875" style="3" customWidth="1"/>
    <col min="18" max="16384" width="9.90625" style="3"/>
  </cols>
  <sheetData>
    <row r="1" spans="1:17" ht="14.25" customHeight="1" thickBot="1" x14ac:dyDescent="0.45">
      <c r="A1" s="1250"/>
      <c r="B1" s="71"/>
      <c r="C1" s="1253"/>
      <c r="D1" s="1253"/>
      <c r="E1" s="1253"/>
      <c r="F1" s="1253"/>
      <c r="G1" s="1253"/>
      <c r="H1" s="1253"/>
      <c r="I1" s="1253"/>
      <c r="J1" s="1253"/>
      <c r="K1" s="1253"/>
      <c r="L1" s="1253"/>
      <c r="M1" s="1253"/>
      <c r="N1" s="1253"/>
      <c r="O1" s="1253"/>
      <c r="P1" s="780"/>
      <c r="Q1" s="44"/>
    </row>
    <row r="2" spans="1:17" ht="15.75" customHeight="1" x14ac:dyDescent="0.4">
      <c r="A2" s="1278"/>
      <c r="B2" s="72"/>
      <c r="C2" s="73"/>
      <c r="D2" s="74"/>
      <c r="E2" s="74"/>
      <c r="F2" s="74"/>
      <c r="G2" s="74"/>
      <c r="H2" s="74"/>
      <c r="I2" s="74"/>
      <c r="J2" s="74"/>
      <c r="K2" s="74"/>
      <c r="L2" s="74"/>
      <c r="M2" s="75"/>
      <c r="N2" s="75"/>
      <c r="O2" s="76"/>
      <c r="P2" s="1254"/>
      <c r="Q2" s="77"/>
    </row>
    <row r="3" spans="1:17" ht="122.4" customHeight="1" x14ac:dyDescent="0.4">
      <c r="A3" s="1278"/>
      <c r="B3" s="78"/>
      <c r="C3" s="1256" t="s">
        <v>1100</v>
      </c>
      <c r="D3" s="1256"/>
      <c r="E3" s="1256"/>
      <c r="F3" s="1256"/>
      <c r="G3" s="1256"/>
      <c r="H3" s="1256"/>
      <c r="I3" s="1256"/>
      <c r="J3" s="1256"/>
      <c r="K3" s="1256"/>
      <c r="L3" s="1256"/>
      <c r="M3" s="1256"/>
      <c r="N3" s="1256"/>
      <c r="O3" s="79"/>
      <c r="P3" s="1254"/>
      <c r="Q3" s="86"/>
    </row>
    <row r="4" spans="1:17" ht="19.8" customHeight="1" x14ac:dyDescent="0.4">
      <c r="A4" s="1278"/>
      <c r="B4" s="78"/>
      <c r="C4" s="151"/>
      <c r="D4" s="151"/>
      <c r="E4" s="151"/>
      <c r="F4" s="151"/>
      <c r="G4" s="151"/>
      <c r="H4" s="151"/>
      <c r="I4" s="151"/>
      <c r="J4" s="151"/>
      <c r="K4" s="151"/>
      <c r="L4" s="151"/>
      <c r="M4" s="151"/>
      <c r="N4" s="151"/>
      <c r="O4" s="79"/>
      <c r="P4" s="1254"/>
      <c r="Q4" s="86"/>
    </row>
    <row r="5" spans="1:17" ht="63.6" customHeight="1" x14ac:dyDescent="0.4">
      <c r="A5" s="1278"/>
      <c r="B5" s="78"/>
      <c r="C5" s="151"/>
      <c r="D5" s="151"/>
      <c r="E5" s="151"/>
      <c r="F5" s="151"/>
      <c r="G5" s="151"/>
      <c r="H5" s="151"/>
      <c r="I5" s="151"/>
      <c r="J5" s="151"/>
      <c r="K5" s="151"/>
      <c r="L5" s="151"/>
      <c r="M5" s="151"/>
      <c r="N5" s="151"/>
      <c r="O5" s="79"/>
      <c r="P5" s="1254"/>
      <c r="Q5" s="86"/>
    </row>
    <row r="6" spans="1:17" ht="42.6" customHeight="1" x14ac:dyDescent="0.4">
      <c r="A6" s="1278"/>
      <c r="B6" s="78"/>
      <c r="C6" s="1257" t="s">
        <v>769</v>
      </c>
      <c r="D6" s="1257"/>
      <c r="E6" s="1257"/>
      <c r="F6" s="1257"/>
      <c r="G6" s="1257"/>
      <c r="H6" s="1257"/>
      <c r="I6" s="1257"/>
      <c r="J6" s="1257"/>
      <c r="K6" s="1257"/>
      <c r="L6" s="1257"/>
      <c r="M6" s="1257"/>
      <c r="N6" s="1257"/>
      <c r="O6" s="79"/>
      <c r="P6" s="1254"/>
      <c r="Q6" s="86"/>
    </row>
    <row r="7" spans="1:17" ht="30" customHeight="1" x14ac:dyDescent="0.4">
      <c r="A7" s="1278"/>
      <c r="B7" s="78"/>
      <c r="C7" s="319" t="s">
        <v>534</v>
      </c>
      <c r="D7" s="1260" t="s">
        <v>510</v>
      </c>
      <c r="E7" s="1260"/>
      <c r="F7" s="1260"/>
      <c r="G7" s="1260"/>
      <c r="H7" s="1260"/>
      <c r="I7" s="1260"/>
      <c r="J7" s="1260"/>
      <c r="K7" s="1260"/>
      <c r="L7" s="1260"/>
      <c r="M7" s="95" t="s">
        <v>418</v>
      </c>
      <c r="N7" s="95" t="s">
        <v>387</v>
      </c>
      <c r="O7" s="82"/>
      <c r="P7" s="1254"/>
      <c r="Q7" s="86"/>
    </row>
    <row r="8" spans="1:17" ht="45.6" customHeight="1" x14ac:dyDescent="0.4">
      <c r="A8" s="1278"/>
      <c r="B8" s="78"/>
      <c r="C8" s="1329" t="s">
        <v>536</v>
      </c>
      <c r="D8" s="1332" t="s">
        <v>558</v>
      </c>
      <c r="E8" s="1333"/>
      <c r="F8" s="1333"/>
      <c r="G8" s="1333"/>
      <c r="H8" s="1333"/>
      <c r="I8" s="1333"/>
      <c r="J8" s="1333"/>
      <c r="K8" s="1333"/>
      <c r="L8" s="1334"/>
      <c r="M8" s="83"/>
      <c r="N8" s="84"/>
      <c r="O8" s="82"/>
      <c r="P8" s="1254"/>
      <c r="Q8" s="86"/>
    </row>
    <row r="9" spans="1:17" ht="58.5" customHeight="1" x14ac:dyDescent="0.4">
      <c r="A9" s="1278"/>
      <c r="B9" s="78"/>
      <c r="C9" s="1330"/>
      <c r="D9" s="1335"/>
      <c r="E9" s="1335"/>
      <c r="F9" s="1335"/>
      <c r="G9" s="1335"/>
      <c r="H9" s="1335"/>
      <c r="I9" s="1335"/>
      <c r="J9" s="1335"/>
      <c r="K9" s="1335"/>
      <c r="L9" s="1335"/>
      <c r="M9" s="185" t="b">
        <v>0</v>
      </c>
      <c r="N9" s="293" t="s">
        <v>278</v>
      </c>
      <c r="O9" s="82"/>
      <c r="P9" s="1254"/>
      <c r="Q9" s="86"/>
    </row>
    <row r="10" spans="1:17" ht="10.35" customHeight="1" x14ac:dyDescent="0.4">
      <c r="A10" s="1278"/>
      <c r="B10" s="78"/>
      <c r="C10" s="96"/>
      <c r="D10" s="156"/>
      <c r="E10" s="65"/>
      <c r="F10" s="65"/>
      <c r="G10" s="65"/>
      <c r="H10" s="65"/>
      <c r="I10" s="65"/>
      <c r="J10" s="65"/>
      <c r="K10" s="65"/>
      <c r="L10" s="65"/>
      <c r="M10" s="80"/>
      <c r="N10" s="80"/>
      <c r="O10" s="81"/>
      <c r="P10" s="1254"/>
      <c r="Q10" s="86"/>
    </row>
    <row r="11" spans="1:17" ht="34.799999999999997" x14ac:dyDescent="0.4">
      <c r="A11" s="1278"/>
      <c r="B11" s="78"/>
      <c r="C11" s="315" t="s">
        <v>535</v>
      </c>
      <c r="D11" s="1270" t="s">
        <v>908</v>
      </c>
      <c r="E11" s="1271"/>
      <c r="F11" s="1271"/>
      <c r="G11" s="1271"/>
      <c r="H11" s="1271"/>
      <c r="I11" s="1271"/>
      <c r="J11" s="1271"/>
      <c r="K11" s="1271"/>
      <c r="L11" s="1272"/>
      <c r="M11" s="95" t="s">
        <v>418</v>
      </c>
      <c r="N11" s="95" t="s">
        <v>387</v>
      </c>
      <c r="O11" s="82"/>
      <c r="P11" s="1254"/>
      <c r="Q11" s="86"/>
    </row>
    <row r="12" spans="1:17" ht="50.4" customHeight="1" x14ac:dyDescent="0.4">
      <c r="A12" s="1278"/>
      <c r="B12" s="78"/>
      <c r="C12" s="1413" t="s">
        <v>536</v>
      </c>
      <c r="D12" s="1108" t="s">
        <v>507</v>
      </c>
      <c r="E12" s="1108" t="s">
        <v>280</v>
      </c>
      <c r="F12" s="1108" t="s">
        <v>281</v>
      </c>
      <c r="G12" s="1108" t="s">
        <v>388</v>
      </c>
      <c r="H12" s="1415" t="s">
        <v>1119</v>
      </c>
      <c r="I12" s="1416"/>
      <c r="J12" s="1410" t="s">
        <v>520</v>
      </c>
      <c r="K12" s="1164" t="s">
        <v>601</v>
      </c>
      <c r="L12" s="1410" t="s">
        <v>602</v>
      </c>
      <c r="M12" s="1412"/>
      <c r="N12" s="1412"/>
      <c r="O12" s="82"/>
      <c r="P12" s="1254"/>
      <c r="Q12" s="86"/>
    </row>
    <row r="13" spans="1:17" ht="50.4" customHeight="1" x14ac:dyDescent="0.4">
      <c r="A13" s="1278"/>
      <c r="B13" s="78"/>
      <c r="C13" s="1414"/>
      <c r="D13" s="1109"/>
      <c r="E13" s="1109"/>
      <c r="F13" s="1109"/>
      <c r="G13" s="1109"/>
      <c r="H13" s="203" t="s">
        <v>551</v>
      </c>
      <c r="I13" s="198" t="s">
        <v>904</v>
      </c>
      <c r="J13" s="1411"/>
      <c r="K13" s="1165"/>
      <c r="L13" s="1411"/>
      <c r="M13" s="1176"/>
      <c r="N13" s="1176"/>
      <c r="O13" s="82"/>
      <c r="P13" s="1254"/>
      <c r="Q13" s="86"/>
    </row>
    <row r="14" spans="1:17" ht="27" customHeight="1" x14ac:dyDescent="0.4">
      <c r="A14" s="1278"/>
      <c r="B14" s="78"/>
      <c r="C14" s="290" t="s">
        <v>536</v>
      </c>
      <c r="D14" s="296"/>
      <c r="E14" s="296"/>
      <c r="F14" s="296"/>
      <c r="G14" s="296"/>
      <c r="H14" s="296"/>
      <c r="I14" s="296"/>
      <c r="J14" s="292" t="s">
        <v>622</v>
      </c>
      <c r="K14" s="292" t="s">
        <v>622</v>
      </c>
      <c r="L14" s="292" t="s">
        <v>622</v>
      </c>
      <c r="M14" s="185" t="b">
        <v>0</v>
      </c>
      <c r="N14" s="1338" t="s">
        <v>278</v>
      </c>
      <c r="O14" s="82"/>
      <c r="P14" s="1254"/>
      <c r="Q14" s="86"/>
    </row>
    <row r="15" spans="1:17" ht="27" customHeight="1" x14ac:dyDescent="0.4">
      <c r="A15" s="1278"/>
      <c r="B15" s="78"/>
      <c r="C15" s="290" t="s">
        <v>560</v>
      </c>
      <c r="D15" s="296"/>
      <c r="E15" s="296"/>
      <c r="F15" s="296"/>
      <c r="G15" s="296"/>
      <c r="H15" s="296"/>
      <c r="I15" s="296"/>
      <c r="J15" s="292" t="s">
        <v>622</v>
      </c>
      <c r="K15" s="292" t="s">
        <v>622</v>
      </c>
      <c r="L15" s="292" t="s">
        <v>622</v>
      </c>
      <c r="M15" s="185" t="b">
        <v>0</v>
      </c>
      <c r="N15" s="1338"/>
      <c r="O15" s="82"/>
      <c r="P15" s="1254"/>
      <c r="Q15" s="86"/>
    </row>
    <row r="16" spans="1:17" ht="27" customHeight="1" x14ac:dyDescent="0.4">
      <c r="A16" s="1278"/>
      <c r="B16" s="78"/>
      <c r="C16" s="290" t="s">
        <v>579</v>
      </c>
      <c r="D16" s="296"/>
      <c r="E16" s="296"/>
      <c r="F16" s="296"/>
      <c r="G16" s="296"/>
      <c r="H16" s="296"/>
      <c r="I16" s="296"/>
      <c r="J16" s="292" t="s">
        <v>622</v>
      </c>
      <c r="K16" s="292" t="s">
        <v>622</v>
      </c>
      <c r="L16" s="292" t="s">
        <v>622</v>
      </c>
      <c r="M16" s="185" t="b">
        <v>0</v>
      </c>
      <c r="N16" s="1338"/>
      <c r="O16" s="85"/>
      <c r="P16" s="1254"/>
      <c r="Q16" s="86"/>
    </row>
    <row r="17" spans="1:17" ht="27" customHeight="1" x14ac:dyDescent="0.4">
      <c r="A17" s="1278"/>
      <c r="B17" s="78"/>
      <c r="C17" s="290" t="s">
        <v>580</v>
      </c>
      <c r="D17" s="296"/>
      <c r="E17" s="296"/>
      <c r="F17" s="296"/>
      <c r="G17" s="296"/>
      <c r="H17" s="296"/>
      <c r="I17" s="296"/>
      <c r="J17" s="292" t="s">
        <v>622</v>
      </c>
      <c r="K17" s="292" t="s">
        <v>622</v>
      </c>
      <c r="L17" s="292" t="s">
        <v>622</v>
      </c>
      <c r="M17" s="185" t="b">
        <v>0</v>
      </c>
      <c r="N17" s="1338"/>
      <c r="O17" s="82"/>
      <c r="P17" s="1254"/>
      <c r="Q17" s="86"/>
    </row>
    <row r="18" spans="1:17" ht="27" customHeight="1" x14ac:dyDescent="0.4">
      <c r="A18" s="1278"/>
      <c r="B18" s="78"/>
      <c r="C18" s="290" t="s">
        <v>581</v>
      </c>
      <c r="D18" s="296"/>
      <c r="E18" s="296"/>
      <c r="F18" s="296"/>
      <c r="G18" s="296"/>
      <c r="H18" s="296"/>
      <c r="I18" s="296"/>
      <c r="J18" s="292" t="s">
        <v>622</v>
      </c>
      <c r="K18" s="292" t="s">
        <v>622</v>
      </c>
      <c r="L18" s="292" t="s">
        <v>622</v>
      </c>
      <c r="M18" s="185" t="b">
        <v>0</v>
      </c>
      <c r="N18" s="1338"/>
      <c r="O18" s="82"/>
      <c r="P18" s="1254"/>
      <c r="Q18" s="86"/>
    </row>
    <row r="19" spans="1:17" ht="27" customHeight="1" x14ac:dyDescent="0.4">
      <c r="A19" s="1278"/>
      <c r="B19" s="78"/>
      <c r="C19" s="290" t="s">
        <v>582</v>
      </c>
      <c r="D19" s="296"/>
      <c r="E19" s="296"/>
      <c r="F19" s="296"/>
      <c r="G19" s="296"/>
      <c r="H19" s="296"/>
      <c r="I19" s="296"/>
      <c r="J19" s="292" t="s">
        <v>622</v>
      </c>
      <c r="K19" s="292" t="s">
        <v>622</v>
      </c>
      <c r="L19" s="292" t="s">
        <v>622</v>
      </c>
      <c r="M19" s="185" t="b">
        <v>0</v>
      </c>
      <c r="N19" s="1338"/>
      <c r="O19" s="85"/>
      <c r="P19" s="1254"/>
      <c r="Q19" s="86"/>
    </row>
    <row r="20" spans="1:17" ht="27" customHeight="1" x14ac:dyDescent="0.4">
      <c r="A20" s="1278"/>
      <c r="B20" s="78"/>
      <c r="C20" s="290" t="s">
        <v>596</v>
      </c>
      <c r="D20" s="316"/>
      <c r="E20" s="296"/>
      <c r="F20" s="296"/>
      <c r="G20" s="296"/>
      <c r="H20" s="296"/>
      <c r="I20" s="296"/>
      <c r="J20" s="292" t="s">
        <v>622</v>
      </c>
      <c r="K20" s="292" t="s">
        <v>622</v>
      </c>
      <c r="L20" s="292" t="s">
        <v>622</v>
      </c>
      <c r="M20" s="185" t="b">
        <v>0</v>
      </c>
      <c r="N20" s="1338"/>
      <c r="O20" s="82"/>
      <c r="P20" s="1254"/>
      <c r="Q20" s="86"/>
    </row>
    <row r="21" spans="1:17" ht="27" customHeight="1" x14ac:dyDescent="0.4">
      <c r="A21" s="1278"/>
      <c r="B21" s="78"/>
      <c r="C21" s="290" t="s">
        <v>583</v>
      </c>
      <c r="D21" s="296"/>
      <c r="E21" s="296"/>
      <c r="F21" s="296"/>
      <c r="G21" s="296"/>
      <c r="H21" s="296"/>
      <c r="I21" s="296"/>
      <c r="J21" s="292" t="s">
        <v>622</v>
      </c>
      <c r="K21" s="292" t="s">
        <v>622</v>
      </c>
      <c r="L21" s="292" t="s">
        <v>622</v>
      </c>
      <c r="M21" s="185" t="b">
        <v>0</v>
      </c>
      <c r="N21" s="1338"/>
      <c r="O21" s="82"/>
      <c r="P21" s="1254"/>
      <c r="Q21" s="86"/>
    </row>
    <row r="22" spans="1:17" ht="27" customHeight="1" x14ac:dyDescent="0.4">
      <c r="A22" s="1278"/>
      <c r="B22" s="78"/>
      <c r="C22" s="290" t="s">
        <v>584</v>
      </c>
      <c r="D22" s="296"/>
      <c r="E22" s="296"/>
      <c r="F22" s="296"/>
      <c r="G22" s="296"/>
      <c r="H22" s="296"/>
      <c r="I22" s="296"/>
      <c r="J22" s="292" t="s">
        <v>622</v>
      </c>
      <c r="K22" s="292" t="s">
        <v>622</v>
      </c>
      <c r="L22" s="292" t="s">
        <v>622</v>
      </c>
      <c r="M22" s="185" t="b">
        <v>0</v>
      </c>
      <c r="N22" s="1338"/>
      <c r="O22" s="85"/>
      <c r="P22" s="1254"/>
      <c r="Q22" s="86"/>
    </row>
    <row r="23" spans="1:17" ht="27" customHeight="1" x14ac:dyDescent="0.4">
      <c r="A23" s="1278"/>
      <c r="B23" s="78"/>
      <c r="C23" s="290" t="s">
        <v>585</v>
      </c>
      <c r="D23" s="296"/>
      <c r="E23" s="296"/>
      <c r="F23" s="296"/>
      <c r="G23" s="296"/>
      <c r="H23" s="296"/>
      <c r="I23" s="296"/>
      <c r="J23" s="292" t="s">
        <v>622</v>
      </c>
      <c r="K23" s="292" t="s">
        <v>622</v>
      </c>
      <c r="L23" s="292" t="s">
        <v>622</v>
      </c>
      <c r="M23" s="185" t="b">
        <v>0</v>
      </c>
      <c r="N23" s="1338"/>
      <c r="O23" s="82"/>
      <c r="P23" s="1254"/>
      <c r="Q23" s="86"/>
    </row>
    <row r="24" spans="1:17" ht="27" customHeight="1" x14ac:dyDescent="0.4">
      <c r="A24" s="1278"/>
      <c r="B24" s="78"/>
      <c r="C24" s="290" t="s">
        <v>586</v>
      </c>
      <c r="D24" s="296"/>
      <c r="E24" s="296"/>
      <c r="F24" s="296"/>
      <c r="G24" s="296"/>
      <c r="H24" s="296"/>
      <c r="I24" s="296"/>
      <c r="J24" s="292" t="s">
        <v>622</v>
      </c>
      <c r="K24" s="292" t="s">
        <v>622</v>
      </c>
      <c r="L24" s="292" t="s">
        <v>622</v>
      </c>
      <c r="M24" s="185" t="b">
        <v>0</v>
      </c>
      <c r="N24" s="1338"/>
      <c r="O24" s="82"/>
      <c r="P24" s="1254"/>
      <c r="Q24" s="86"/>
    </row>
    <row r="25" spans="1:17" ht="27" customHeight="1" x14ac:dyDescent="0.4">
      <c r="A25" s="1278"/>
      <c r="B25" s="78"/>
      <c r="C25" s="290" t="s">
        <v>587</v>
      </c>
      <c r="D25" s="296"/>
      <c r="E25" s="296"/>
      <c r="F25" s="296"/>
      <c r="G25" s="296"/>
      <c r="H25" s="296"/>
      <c r="I25" s="296"/>
      <c r="J25" s="292" t="s">
        <v>622</v>
      </c>
      <c r="K25" s="292" t="s">
        <v>622</v>
      </c>
      <c r="L25" s="292" t="s">
        <v>622</v>
      </c>
      <c r="M25" s="185" t="b">
        <v>0</v>
      </c>
      <c r="N25" s="1338"/>
      <c r="O25" s="85"/>
      <c r="P25" s="1254"/>
      <c r="Q25" s="86"/>
    </row>
    <row r="26" spans="1:17" ht="27" customHeight="1" x14ac:dyDescent="0.4">
      <c r="A26" s="1278"/>
      <c r="B26" s="78"/>
      <c r="C26" s="290" t="s">
        <v>588</v>
      </c>
      <c r="D26" s="296"/>
      <c r="E26" s="296"/>
      <c r="F26" s="296"/>
      <c r="G26" s="296"/>
      <c r="H26" s="296"/>
      <c r="I26" s="296"/>
      <c r="J26" s="292" t="s">
        <v>622</v>
      </c>
      <c r="K26" s="292" t="s">
        <v>622</v>
      </c>
      <c r="L26" s="292" t="s">
        <v>622</v>
      </c>
      <c r="M26" s="185" t="b">
        <v>0</v>
      </c>
      <c r="N26" s="1338"/>
      <c r="O26" s="82"/>
      <c r="P26" s="1254"/>
      <c r="Q26" s="86"/>
    </row>
    <row r="27" spans="1:17" ht="27" customHeight="1" x14ac:dyDescent="0.4">
      <c r="A27" s="1278"/>
      <c r="B27" s="78"/>
      <c r="C27" s="290" t="s">
        <v>589</v>
      </c>
      <c r="D27" s="296"/>
      <c r="E27" s="296"/>
      <c r="F27" s="296"/>
      <c r="G27" s="296"/>
      <c r="H27" s="296"/>
      <c r="I27" s="296"/>
      <c r="J27" s="292" t="s">
        <v>622</v>
      </c>
      <c r="K27" s="292" t="s">
        <v>622</v>
      </c>
      <c r="L27" s="292" t="s">
        <v>622</v>
      </c>
      <c r="M27" s="185" t="b">
        <v>0</v>
      </c>
      <c r="N27" s="1338"/>
      <c r="O27" s="82"/>
      <c r="P27" s="1254"/>
      <c r="Q27" s="86"/>
    </row>
    <row r="28" spans="1:17" ht="27" customHeight="1" x14ac:dyDescent="0.4">
      <c r="A28" s="1278"/>
      <c r="B28" s="78"/>
      <c r="C28" s="290" t="s">
        <v>590</v>
      </c>
      <c r="D28" s="296"/>
      <c r="E28" s="296"/>
      <c r="F28" s="296"/>
      <c r="G28" s="296"/>
      <c r="H28" s="296"/>
      <c r="I28" s="296"/>
      <c r="J28" s="292" t="s">
        <v>622</v>
      </c>
      <c r="K28" s="292" t="s">
        <v>622</v>
      </c>
      <c r="L28" s="292" t="s">
        <v>622</v>
      </c>
      <c r="M28" s="185" t="b">
        <v>0</v>
      </c>
      <c r="N28" s="1338"/>
      <c r="O28" s="85"/>
      <c r="P28" s="1254"/>
      <c r="Q28" s="86"/>
    </row>
    <row r="29" spans="1:17" ht="27" customHeight="1" x14ac:dyDescent="0.4">
      <c r="A29" s="1278"/>
      <c r="B29" s="78"/>
      <c r="C29" s="290" t="s">
        <v>591</v>
      </c>
      <c r="D29" s="296"/>
      <c r="E29" s="296"/>
      <c r="F29" s="296"/>
      <c r="G29" s="296"/>
      <c r="H29" s="296"/>
      <c r="I29" s="296"/>
      <c r="J29" s="292" t="s">
        <v>622</v>
      </c>
      <c r="K29" s="292" t="s">
        <v>622</v>
      </c>
      <c r="L29" s="292" t="s">
        <v>622</v>
      </c>
      <c r="M29" s="185" t="b">
        <v>0</v>
      </c>
      <c r="N29" s="1338"/>
      <c r="O29" s="82"/>
      <c r="P29" s="1254"/>
      <c r="Q29" s="86"/>
    </row>
    <row r="30" spans="1:17" ht="27" customHeight="1" x14ac:dyDescent="0.4">
      <c r="A30" s="1278"/>
      <c r="B30" s="78"/>
      <c r="C30" s="290" t="s">
        <v>592</v>
      </c>
      <c r="D30" s="296"/>
      <c r="E30" s="296"/>
      <c r="F30" s="296"/>
      <c r="G30" s="296"/>
      <c r="H30" s="296"/>
      <c r="I30" s="296"/>
      <c r="J30" s="292" t="s">
        <v>622</v>
      </c>
      <c r="K30" s="292" t="s">
        <v>622</v>
      </c>
      <c r="L30" s="292" t="s">
        <v>622</v>
      </c>
      <c r="M30" s="185" t="b">
        <v>0</v>
      </c>
      <c r="N30" s="1338"/>
      <c r="O30" s="82"/>
      <c r="P30" s="1254"/>
      <c r="Q30" s="86"/>
    </row>
    <row r="31" spans="1:17" ht="27" customHeight="1" x14ac:dyDescent="0.4">
      <c r="A31" s="1278"/>
      <c r="B31" s="78"/>
      <c r="C31" s="290" t="s">
        <v>593</v>
      </c>
      <c r="D31" s="296"/>
      <c r="E31" s="296"/>
      <c r="F31" s="296"/>
      <c r="G31" s="296"/>
      <c r="H31" s="296"/>
      <c r="I31" s="296"/>
      <c r="J31" s="292" t="s">
        <v>622</v>
      </c>
      <c r="K31" s="292" t="s">
        <v>622</v>
      </c>
      <c r="L31" s="292" t="s">
        <v>622</v>
      </c>
      <c r="M31" s="185" t="b">
        <v>0</v>
      </c>
      <c r="N31" s="1338"/>
      <c r="O31" s="85"/>
      <c r="P31" s="1254"/>
      <c r="Q31" s="86"/>
    </row>
    <row r="32" spans="1:17" ht="27" customHeight="1" x14ac:dyDescent="0.4">
      <c r="A32" s="1278"/>
      <c r="B32" s="78"/>
      <c r="C32" s="290" t="s">
        <v>594</v>
      </c>
      <c r="D32" s="296"/>
      <c r="E32" s="296"/>
      <c r="F32" s="296"/>
      <c r="G32" s="296"/>
      <c r="H32" s="296"/>
      <c r="I32" s="296"/>
      <c r="J32" s="292" t="s">
        <v>622</v>
      </c>
      <c r="K32" s="292" t="s">
        <v>622</v>
      </c>
      <c r="L32" s="292" t="s">
        <v>622</v>
      </c>
      <c r="M32" s="185" t="b">
        <v>0</v>
      </c>
      <c r="N32" s="1338"/>
      <c r="O32" s="85"/>
      <c r="P32" s="1254"/>
      <c r="Q32" s="86"/>
    </row>
    <row r="33" spans="1:17" ht="27" customHeight="1" x14ac:dyDescent="0.4">
      <c r="A33" s="1278"/>
      <c r="B33" s="78"/>
      <c r="C33" s="290" t="s">
        <v>595</v>
      </c>
      <c r="D33" s="296"/>
      <c r="E33" s="296"/>
      <c r="F33" s="296"/>
      <c r="G33" s="296"/>
      <c r="H33" s="296"/>
      <c r="I33" s="296"/>
      <c r="J33" s="292" t="s">
        <v>622</v>
      </c>
      <c r="K33" s="292" t="s">
        <v>622</v>
      </c>
      <c r="L33" s="292" t="s">
        <v>622</v>
      </c>
      <c r="M33" s="185" t="b">
        <v>0</v>
      </c>
      <c r="N33" s="1338"/>
      <c r="O33" s="85"/>
      <c r="P33" s="1254"/>
      <c r="Q33" s="86"/>
    </row>
    <row r="34" spans="1:17" ht="10.35" customHeight="1" x14ac:dyDescent="0.4">
      <c r="A34" s="1278"/>
      <c r="B34" s="78"/>
      <c r="C34" s="1331"/>
      <c r="D34" s="1331"/>
      <c r="E34" s="1331"/>
      <c r="F34" s="1331"/>
      <c r="G34" s="1331"/>
      <c r="H34" s="1331"/>
      <c r="I34" s="1331"/>
      <c r="J34" s="1331"/>
      <c r="K34" s="1331"/>
      <c r="L34" s="1331"/>
      <c r="M34" s="1331"/>
      <c r="N34" s="1331"/>
      <c r="O34" s="81"/>
      <c r="P34" s="1254"/>
      <c r="Q34" s="86"/>
    </row>
    <row r="35" spans="1:17" ht="38.4" customHeight="1" x14ac:dyDescent="0.4">
      <c r="A35" s="1278"/>
      <c r="B35" s="78"/>
      <c r="C35" s="317" t="s">
        <v>597</v>
      </c>
      <c r="D35" s="1327" t="s">
        <v>557</v>
      </c>
      <c r="E35" s="1327"/>
      <c r="F35" s="1327"/>
      <c r="G35" s="1327"/>
      <c r="H35" s="1327"/>
      <c r="I35" s="1327"/>
      <c r="J35" s="1327"/>
      <c r="K35" s="1327"/>
      <c r="L35" s="1327"/>
      <c r="M35" s="95" t="s">
        <v>418</v>
      </c>
      <c r="N35" s="95" t="s">
        <v>387</v>
      </c>
      <c r="O35" s="82"/>
      <c r="P35" s="1254"/>
      <c r="Q35" s="86"/>
    </row>
    <row r="36" spans="1:17" ht="45.6" customHeight="1" x14ac:dyDescent="0.4">
      <c r="A36" s="1278"/>
      <c r="B36" s="78"/>
      <c r="C36" s="1337" t="s">
        <v>598</v>
      </c>
      <c r="D36" s="1328" t="s">
        <v>564</v>
      </c>
      <c r="E36" s="1328"/>
      <c r="F36" s="1328"/>
      <c r="G36" s="1328"/>
      <c r="H36" s="1328"/>
      <c r="I36" s="1328"/>
      <c r="J36" s="1328"/>
      <c r="K36" s="1328"/>
      <c r="L36" s="1328"/>
      <c r="M36" s="161"/>
      <c r="N36" s="84"/>
      <c r="O36" s="82"/>
      <c r="P36" s="1254"/>
      <c r="Q36" s="86"/>
    </row>
    <row r="37" spans="1:17" ht="58.5" customHeight="1" x14ac:dyDescent="0.4">
      <c r="A37" s="1278"/>
      <c r="B37" s="78"/>
      <c r="C37" s="1337"/>
      <c r="D37" s="1335"/>
      <c r="E37" s="1335"/>
      <c r="F37" s="1335"/>
      <c r="G37" s="1335"/>
      <c r="H37" s="1335"/>
      <c r="I37" s="1335"/>
      <c r="J37" s="1335"/>
      <c r="K37" s="1335"/>
      <c r="L37" s="1335"/>
      <c r="M37" s="185" t="b">
        <v>0</v>
      </c>
      <c r="N37" s="1338" t="s">
        <v>278</v>
      </c>
      <c r="O37" s="82"/>
      <c r="P37" s="1254"/>
      <c r="Q37" s="86"/>
    </row>
    <row r="38" spans="1:17" ht="45.6" customHeight="1" x14ac:dyDescent="0.4">
      <c r="A38" s="1278"/>
      <c r="B38" s="78"/>
      <c r="C38" s="318" t="s">
        <v>599</v>
      </c>
      <c r="D38" s="1328" t="s">
        <v>608</v>
      </c>
      <c r="E38" s="1328"/>
      <c r="F38" s="1328"/>
      <c r="G38" s="1328"/>
      <c r="H38" s="1328"/>
      <c r="I38" s="1328"/>
      <c r="J38" s="1328"/>
      <c r="K38" s="1328"/>
      <c r="L38" s="1328"/>
      <c r="M38" s="185" t="b">
        <v>0</v>
      </c>
      <c r="N38" s="1338"/>
      <c r="O38" s="82"/>
      <c r="P38" s="1254"/>
      <c r="Q38" s="86"/>
    </row>
    <row r="39" spans="1:17" s="145" customFormat="1" ht="9.9" customHeight="1" x14ac:dyDescent="0.4">
      <c r="A39" s="1278"/>
      <c r="B39" s="138"/>
      <c r="C39" s="157"/>
      <c r="D39" s="158"/>
      <c r="E39" s="159"/>
      <c r="F39" s="159"/>
      <c r="G39" s="159"/>
      <c r="H39" s="159"/>
      <c r="I39" s="159"/>
      <c r="J39" s="159"/>
      <c r="K39" s="159"/>
      <c r="L39" s="159"/>
      <c r="M39" s="160"/>
      <c r="N39" s="160"/>
      <c r="O39" s="143"/>
      <c r="P39" s="1254"/>
      <c r="Q39" s="144"/>
    </row>
    <row r="40" spans="1:17" ht="58.5" customHeight="1" x14ac:dyDescent="0.4">
      <c r="A40" s="1278"/>
      <c r="B40" s="78"/>
      <c r="C40" s="291" t="s">
        <v>925</v>
      </c>
      <c r="D40" s="1336"/>
      <c r="E40" s="1336"/>
      <c r="F40" s="1336"/>
      <c r="G40" s="1336"/>
      <c r="H40" s="1336"/>
      <c r="I40" s="1336"/>
      <c r="J40" s="1336"/>
      <c r="K40" s="1336"/>
      <c r="L40" s="1336"/>
      <c r="M40" s="1336"/>
      <c r="N40" s="1336"/>
      <c r="O40" s="82"/>
      <c r="P40" s="1254"/>
      <c r="Q40" s="86"/>
    </row>
    <row r="41" spans="1:17" ht="7.35" customHeight="1" thickBot="1" x14ac:dyDescent="0.45">
      <c r="A41" s="1278"/>
      <c r="B41" s="87"/>
      <c r="C41" s="88"/>
      <c r="D41" s="89"/>
      <c r="E41" s="90"/>
      <c r="F41" s="90"/>
      <c r="G41" s="90"/>
      <c r="H41" s="90"/>
      <c r="I41" s="90"/>
      <c r="J41" s="90"/>
      <c r="K41" s="90"/>
      <c r="L41" s="90"/>
      <c r="M41" s="91"/>
      <c r="N41" s="91"/>
      <c r="O41" s="92"/>
      <c r="P41" s="1254"/>
      <c r="Q41" s="86"/>
    </row>
    <row r="42" spans="1:17" ht="15.75" customHeight="1" thickBot="1" x14ac:dyDescent="0.45">
      <c r="A42" s="1279"/>
      <c r="B42" s="1276"/>
      <c r="C42" s="1276"/>
      <c r="D42" s="1276"/>
      <c r="E42" s="1276"/>
      <c r="F42" s="1276"/>
      <c r="G42" s="1276"/>
      <c r="H42" s="1276"/>
      <c r="I42" s="1276"/>
      <c r="J42" s="1276"/>
      <c r="K42" s="1276"/>
      <c r="L42" s="1276"/>
      <c r="M42" s="1276"/>
      <c r="N42" s="1276"/>
      <c r="O42" s="1276"/>
      <c r="P42" s="1255"/>
      <c r="Q42" s="86"/>
    </row>
    <row r="43" spans="1:17" ht="15.75" customHeight="1" x14ac:dyDescent="0.4">
      <c r="A43" s="42"/>
      <c r="B43" s="42"/>
      <c r="C43" s="43" t="s">
        <v>600</v>
      </c>
      <c r="D43" s="21"/>
      <c r="E43" s="42"/>
      <c r="F43" s="42"/>
      <c r="G43" s="42"/>
      <c r="H43" s="42"/>
      <c r="I43" s="42"/>
      <c r="J43" s="42"/>
      <c r="K43" s="42"/>
      <c r="L43" s="42"/>
      <c r="M43" s="94"/>
      <c r="N43" s="94"/>
      <c r="O43" s="94"/>
      <c r="P43" s="42"/>
      <c r="Q43" s="86"/>
    </row>
    <row r="44" spans="1:17" ht="63" customHeight="1" x14ac:dyDescent="0.4">
      <c r="A44" s="21"/>
      <c r="C44" s="167"/>
      <c r="D44" s="851" t="s">
        <v>777</v>
      </c>
      <c r="E44" s="851"/>
      <c r="F44" s="851"/>
      <c r="G44" s="851"/>
      <c r="H44" s="851"/>
      <c r="I44" s="851"/>
      <c r="J44" s="851"/>
      <c r="K44" s="851"/>
      <c r="L44" s="851"/>
      <c r="M44" s="851"/>
      <c r="N44" s="851"/>
      <c r="O44" s="851"/>
      <c r="P44" s="851"/>
    </row>
    <row r="45" spans="1:17" ht="43.2" customHeight="1" x14ac:dyDescent="0.4">
      <c r="A45" s="21"/>
      <c r="C45" s="166"/>
      <c r="D45" s="851" t="s">
        <v>881</v>
      </c>
      <c r="E45" s="851"/>
      <c r="F45" s="851"/>
      <c r="G45" s="851"/>
      <c r="H45" s="851"/>
      <c r="I45" s="851"/>
      <c r="J45" s="851"/>
      <c r="K45" s="851"/>
      <c r="L45" s="851"/>
      <c r="M45" s="851"/>
      <c r="N45" s="851"/>
      <c r="P45" s="21"/>
    </row>
  </sheetData>
  <mergeCells count="33">
    <mergeCell ref="H12:I12"/>
    <mergeCell ref="A1:A42"/>
    <mergeCell ref="C1:O1"/>
    <mergeCell ref="D36:L36"/>
    <mergeCell ref="D37:L37"/>
    <mergeCell ref="C36:C37"/>
    <mergeCell ref="N37:N38"/>
    <mergeCell ref="N14:N33"/>
    <mergeCell ref="C12:C13"/>
    <mergeCell ref="D12:D13"/>
    <mergeCell ref="E12:E13"/>
    <mergeCell ref="F12:F13"/>
    <mergeCell ref="G12:G13"/>
    <mergeCell ref="J12:J13"/>
    <mergeCell ref="K12:K13"/>
    <mergeCell ref="L12:L13"/>
    <mergeCell ref="M12:M13"/>
    <mergeCell ref="D44:P44"/>
    <mergeCell ref="D45:N45"/>
    <mergeCell ref="P1:P42"/>
    <mergeCell ref="C3:N3"/>
    <mergeCell ref="B42:O42"/>
    <mergeCell ref="C6:N6"/>
    <mergeCell ref="D7:L7"/>
    <mergeCell ref="D35:L35"/>
    <mergeCell ref="D38:L38"/>
    <mergeCell ref="C8:C9"/>
    <mergeCell ref="D11:L11"/>
    <mergeCell ref="C34:N34"/>
    <mergeCell ref="D8:L8"/>
    <mergeCell ref="D9:L9"/>
    <mergeCell ref="D40:N40"/>
    <mergeCell ref="N12:N13"/>
  </mergeCells>
  <pageMargins left="0.7" right="0.7" top="0.75" bottom="0.75" header="0.3" footer="0.3"/>
  <pageSetup scale="41"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xr:uid="{7D04A773-6C32-4D30-80BE-EA1E5C36C53E}">
          <x14:formula1>
            <xm:f>'Dropdown menus'!$M$3:$M$5</xm:f>
          </x14:formula1>
          <xm:sqref>J14:J33</xm:sqref>
        </x14:dataValidation>
        <x14:dataValidation type="list" allowBlank="1" showInputMessage="1" xr:uid="{80B868E6-D4ED-4F93-AE8A-59BD75BC35DF}">
          <x14:formula1>
            <xm:f>'Dropdown menus'!$M$9:$M$11</xm:f>
          </x14:formula1>
          <xm:sqref>K14:K33</xm:sqref>
        </x14:dataValidation>
        <x14:dataValidation type="list" allowBlank="1" showInputMessage="1" xr:uid="{DE508C92-899C-40D2-AC06-8618964C2C40}">
          <x14:formula1>
            <xm:f>'Dropdown menus'!$M$15:$M$17</xm:f>
          </x14:formula1>
          <xm:sqref>L14:L33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1E69-4C65-42CA-8CE8-501C97121D6C}">
  <sheetPr>
    <tabColor rgb="FFFFCF34"/>
    <pageSetUpPr fitToPage="1"/>
  </sheetPr>
  <dimension ref="A1:AI37"/>
  <sheetViews>
    <sheetView zoomScale="85" zoomScaleNormal="85" workbookViewId="0">
      <selection activeCell="AJ15" sqref="AJ15"/>
    </sheetView>
  </sheetViews>
  <sheetFormatPr defaultColWidth="11.08984375" defaultRowHeight="15" customHeight="1" x14ac:dyDescent="0.4"/>
  <cols>
    <col min="1" max="1" width="1.90625" style="3" customWidth="1"/>
    <col min="2" max="2" width="2.08984375" style="3" customWidth="1"/>
    <col min="3" max="3" width="7.90625" style="3" customWidth="1"/>
    <col min="4" max="4" width="9.36328125" style="3" customWidth="1"/>
    <col min="5" max="5" width="24.6328125" style="3" customWidth="1"/>
    <col min="6" max="6" width="18" style="3" customWidth="1"/>
    <col min="7" max="7" width="7.54296875" style="3" customWidth="1"/>
    <col min="8" max="8" width="7.453125" style="3" customWidth="1"/>
    <col min="9" max="9" width="11.54296875" style="3" customWidth="1"/>
    <col min="10" max="10" width="5.54296875" style="3" customWidth="1"/>
    <col min="11" max="11" width="5" style="3" customWidth="1"/>
    <col min="12" max="12" width="6.26953125" style="3" customWidth="1"/>
    <col min="13" max="13" width="20.81640625" style="3" customWidth="1"/>
    <col min="14" max="14" width="24.1796875" style="3" customWidth="1"/>
    <col min="15" max="15" width="18.81640625" style="3" customWidth="1"/>
    <col min="16" max="16" width="11.08984375" style="44" customWidth="1"/>
    <col min="17" max="17" width="5.54296875" style="44" customWidth="1"/>
    <col min="18" max="18" width="10.08984375" style="3" customWidth="1"/>
    <col min="19" max="20" width="2.08984375" style="3" customWidth="1"/>
    <col min="21" max="21" width="1.54296875" style="3" customWidth="1"/>
    <col min="22" max="35" width="11.08984375" style="3" hidden="1" customWidth="1"/>
    <col min="36" max="16384" width="11.08984375" style="3"/>
  </cols>
  <sheetData>
    <row r="1" spans="1:20" ht="13.35" customHeight="1" thickBot="1" x14ac:dyDescent="0.45">
      <c r="A1" s="63"/>
      <c r="B1" s="63"/>
      <c r="C1" s="63"/>
      <c r="D1" s="63"/>
      <c r="E1" s="121"/>
      <c r="F1" s="121"/>
      <c r="G1" s="121"/>
      <c r="H1" s="121"/>
      <c r="I1" s="121"/>
      <c r="J1" s="121"/>
      <c r="K1" s="121"/>
      <c r="L1" s="121"/>
      <c r="M1" s="121"/>
      <c r="N1" s="121"/>
      <c r="O1" s="121"/>
      <c r="P1" s="122"/>
      <c r="Q1" s="122"/>
      <c r="R1" s="119"/>
      <c r="S1" s="121"/>
      <c r="T1" s="63"/>
    </row>
    <row r="2" spans="1:20" ht="88.5" customHeight="1" x14ac:dyDescent="0.4">
      <c r="A2" s="11"/>
      <c r="B2" s="12"/>
      <c r="C2" s="852" t="s">
        <v>753</v>
      </c>
      <c r="D2" s="1339"/>
      <c r="E2" s="1339"/>
      <c r="F2" s="1339"/>
      <c r="G2" s="1339"/>
      <c r="H2" s="1339"/>
      <c r="I2" s="1339"/>
      <c r="J2" s="1339"/>
      <c r="K2" s="1339"/>
      <c r="L2" s="1339"/>
      <c r="M2" s="1339"/>
      <c r="N2" s="1339"/>
      <c r="O2" s="1340"/>
      <c r="P2" s="1339"/>
      <c r="Q2" s="1339"/>
      <c r="R2" s="1339"/>
      <c r="S2" s="1341"/>
      <c r="T2" s="11"/>
    </row>
    <row r="3" spans="1:20" ht="49.8" customHeight="1" x14ac:dyDescent="0.4">
      <c r="A3" s="11"/>
      <c r="B3" s="13"/>
      <c r="C3" s="62"/>
      <c r="D3" s="15"/>
      <c r="E3" s="16"/>
      <c r="F3" s="16"/>
      <c r="G3" s="16"/>
      <c r="H3" s="16"/>
      <c r="I3" s="16"/>
      <c r="J3" s="116"/>
      <c r="K3" s="116"/>
      <c r="L3" s="16"/>
      <c r="M3" s="16"/>
      <c r="N3" s="16"/>
      <c r="O3" s="54"/>
      <c r="P3" s="13"/>
      <c r="Q3" s="13"/>
      <c r="R3" s="25"/>
      <c r="S3" s="17"/>
      <c r="T3" s="11"/>
    </row>
    <row r="4" spans="1:20" ht="6.75" customHeight="1" thickBot="1" x14ac:dyDescent="0.45">
      <c r="A4" s="11"/>
      <c r="B4" s="1342"/>
      <c r="C4" s="1343"/>
      <c r="D4" s="1343"/>
      <c r="E4" s="1343"/>
      <c r="F4" s="1343"/>
      <c r="G4" s="1343"/>
      <c r="H4" s="1343"/>
      <c r="I4" s="1343"/>
      <c r="J4" s="1343"/>
      <c r="K4" s="1343"/>
      <c r="L4" s="1343"/>
      <c r="M4" s="1343"/>
      <c r="N4" s="1343"/>
      <c r="O4" s="1343"/>
      <c r="P4" s="1343"/>
      <c r="Q4" s="1343"/>
      <c r="R4" s="26"/>
      <c r="S4" s="1344"/>
      <c r="T4" s="11"/>
    </row>
    <row r="5" spans="1:20" ht="38.4" customHeight="1" x14ac:dyDescent="0.4">
      <c r="A5" s="11"/>
      <c r="B5" s="1342"/>
      <c r="C5" s="66">
        <v>6</v>
      </c>
      <c r="D5" s="1345" t="s">
        <v>290</v>
      </c>
      <c r="E5" s="1346"/>
      <c r="F5" s="1346"/>
      <c r="G5" s="1346"/>
      <c r="H5" s="1346"/>
      <c r="I5" s="1346"/>
      <c r="J5" s="1346"/>
      <c r="K5" s="1346"/>
      <c r="L5" s="1346"/>
      <c r="M5" s="1346"/>
      <c r="N5" s="1346"/>
      <c r="O5" s="481" t="s">
        <v>1116</v>
      </c>
      <c r="P5" s="69" t="s">
        <v>418</v>
      </c>
      <c r="Q5" s="113" t="s">
        <v>277</v>
      </c>
      <c r="R5" s="70" t="s">
        <v>279</v>
      </c>
      <c r="S5" s="1344"/>
      <c r="T5" s="11"/>
    </row>
    <row r="6" spans="1:20" ht="15.75" customHeight="1" x14ac:dyDescent="0.4">
      <c r="A6" s="11"/>
      <c r="B6" s="1342"/>
      <c r="C6" s="7" t="s">
        <v>375</v>
      </c>
      <c r="D6" s="1347" t="s">
        <v>291</v>
      </c>
      <c r="E6" s="1348"/>
      <c r="F6" s="192" t="s">
        <v>622</v>
      </c>
      <c r="G6" s="222" t="s">
        <v>404</v>
      </c>
      <c r="H6" s="226"/>
      <c r="I6" s="222" t="s">
        <v>887</v>
      </c>
      <c r="J6" s="226"/>
      <c r="K6" s="223" t="s">
        <v>888</v>
      </c>
      <c r="L6" s="226"/>
      <c r="M6" s="225" t="s">
        <v>647</v>
      </c>
      <c r="N6" s="226"/>
      <c r="O6" s="478" t="s">
        <v>622</v>
      </c>
      <c r="P6" s="185" t="b">
        <v>0</v>
      </c>
      <c r="Q6" s="185" t="b">
        <v>0</v>
      </c>
      <c r="R6" s="227" t="s">
        <v>277</v>
      </c>
      <c r="S6" s="1344"/>
      <c r="T6" s="11"/>
    </row>
    <row r="7" spans="1:20" ht="15.75" customHeight="1" x14ac:dyDescent="0.4">
      <c r="A7" s="11"/>
      <c r="B7" s="1342"/>
      <c r="C7" s="1349" t="s">
        <v>376</v>
      </c>
      <c r="D7" s="1352" t="s">
        <v>292</v>
      </c>
      <c r="E7" s="1353"/>
      <c r="F7" s="1353"/>
      <c r="G7" s="1353"/>
      <c r="H7" s="1353"/>
      <c r="I7" s="1353"/>
      <c r="J7" s="1353"/>
      <c r="K7" s="1353"/>
      <c r="L7" s="1353"/>
      <c r="M7" s="1353"/>
      <c r="N7" s="1353"/>
      <c r="O7" s="1354"/>
      <c r="P7" s="185" t="b">
        <v>0</v>
      </c>
      <c r="Q7" s="185" t="b">
        <v>0</v>
      </c>
      <c r="R7" s="219" t="s">
        <v>277</v>
      </c>
      <c r="S7" s="1344"/>
      <c r="T7" s="11"/>
    </row>
    <row r="8" spans="1:20" ht="16.5" customHeight="1" x14ac:dyDescent="0.4">
      <c r="A8" s="11"/>
      <c r="B8" s="1342"/>
      <c r="C8" s="1350"/>
      <c r="D8" s="220" t="s">
        <v>286</v>
      </c>
      <c r="E8" s="221" t="s">
        <v>347</v>
      </c>
      <c r="F8" s="192" t="s">
        <v>622</v>
      </c>
      <c r="G8" s="222" t="s">
        <v>404</v>
      </c>
      <c r="H8" s="226"/>
      <c r="I8" s="222" t="s">
        <v>887</v>
      </c>
      <c r="J8" s="226"/>
      <c r="K8" s="223" t="s">
        <v>888</v>
      </c>
      <c r="L8" s="226"/>
      <c r="M8" s="224" t="s">
        <v>405</v>
      </c>
      <c r="N8" s="226"/>
      <c r="O8" s="478" t="s">
        <v>622</v>
      </c>
      <c r="P8" s="185" t="b">
        <v>0</v>
      </c>
      <c r="Q8" s="1355"/>
      <c r="R8" s="1357" t="s">
        <v>277</v>
      </c>
      <c r="S8" s="1344"/>
      <c r="T8" s="11"/>
    </row>
    <row r="9" spans="1:20" ht="16.5" customHeight="1" x14ac:dyDescent="0.4">
      <c r="A9" s="11"/>
      <c r="B9" s="1342"/>
      <c r="C9" s="1350"/>
      <c r="D9" s="220" t="s">
        <v>287</v>
      </c>
      <c r="E9" s="221" t="s">
        <v>348</v>
      </c>
      <c r="F9" s="192" t="s">
        <v>622</v>
      </c>
      <c r="G9" s="222" t="s">
        <v>404</v>
      </c>
      <c r="H9" s="226"/>
      <c r="I9" s="222" t="s">
        <v>887</v>
      </c>
      <c r="J9" s="226"/>
      <c r="K9" s="223" t="s">
        <v>888</v>
      </c>
      <c r="L9" s="226"/>
      <c r="M9" s="224" t="s">
        <v>405</v>
      </c>
      <c r="N9" s="226"/>
      <c r="O9" s="478" t="s">
        <v>622</v>
      </c>
      <c r="P9" s="185" t="b">
        <v>0</v>
      </c>
      <c r="Q9" s="1355"/>
      <c r="R9" s="1358"/>
      <c r="S9" s="1344"/>
      <c r="T9" s="11"/>
    </row>
    <row r="10" spans="1:20" ht="16.5" customHeight="1" x14ac:dyDescent="0.4">
      <c r="A10" s="11"/>
      <c r="B10" s="1342"/>
      <c r="C10" s="1350"/>
      <c r="D10" s="220" t="s">
        <v>288</v>
      </c>
      <c r="E10" s="221" t="s">
        <v>349</v>
      </c>
      <c r="F10" s="192" t="s">
        <v>622</v>
      </c>
      <c r="G10" s="222" t="s">
        <v>404</v>
      </c>
      <c r="H10" s="226"/>
      <c r="I10" s="222" t="s">
        <v>887</v>
      </c>
      <c r="J10" s="226"/>
      <c r="K10" s="223" t="s">
        <v>888</v>
      </c>
      <c r="L10" s="226"/>
      <c r="M10" s="224" t="s">
        <v>405</v>
      </c>
      <c r="N10" s="226"/>
      <c r="O10" s="478" t="s">
        <v>622</v>
      </c>
      <c r="P10" s="185" t="b">
        <v>0</v>
      </c>
      <c r="Q10" s="1355"/>
      <c r="R10" s="1358"/>
      <c r="S10" s="1344"/>
      <c r="T10" s="11"/>
    </row>
    <row r="11" spans="1:20" ht="16.5" customHeight="1" thickBot="1" x14ac:dyDescent="0.45">
      <c r="A11" s="11"/>
      <c r="B11" s="1342"/>
      <c r="C11" s="1351"/>
      <c r="D11" s="408" t="s">
        <v>289</v>
      </c>
      <c r="E11" s="409" t="s">
        <v>350</v>
      </c>
      <c r="F11" s="479" t="s">
        <v>622</v>
      </c>
      <c r="G11" s="410" t="s">
        <v>404</v>
      </c>
      <c r="H11" s="411"/>
      <c r="I11" s="410" t="s">
        <v>887</v>
      </c>
      <c r="J11" s="411"/>
      <c r="K11" s="412" t="s">
        <v>888</v>
      </c>
      <c r="L11" s="411"/>
      <c r="M11" s="413" t="s">
        <v>405</v>
      </c>
      <c r="N11" s="411"/>
      <c r="O11" s="480" t="s">
        <v>622</v>
      </c>
      <c r="P11" s="414" t="b">
        <v>0</v>
      </c>
      <c r="Q11" s="1356"/>
      <c r="R11" s="1359"/>
      <c r="S11" s="1344"/>
      <c r="T11" s="11"/>
    </row>
    <row r="12" spans="1:20" s="48" customFormat="1" ht="6" customHeight="1" thickBot="1" x14ac:dyDescent="0.45">
      <c r="A12" s="11"/>
      <c r="B12" s="1342"/>
      <c r="C12" s="1368"/>
      <c r="D12" s="1368"/>
      <c r="E12" s="1368"/>
      <c r="F12" s="1368"/>
      <c r="G12" s="1368"/>
      <c r="H12" s="1368"/>
      <c r="I12" s="1368"/>
      <c r="J12" s="1368"/>
      <c r="K12" s="1368"/>
      <c r="L12" s="1368"/>
      <c r="M12" s="1368"/>
      <c r="N12" s="1368"/>
      <c r="O12" s="1368"/>
      <c r="P12" s="1368"/>
      <c r="Q12" s="1368"/>
      <c r="R12" s="1368"/>
      <c r="S12" s="1344"/>
      <c r="T12" s="11"/>
    </row>
    <row r="13" spans="1:20" ht="42.6" customHeight="1" thickBot="1" x14ac:dyDescent="0.45">
      <c r="A13" s="11"/>
      <c r="B13" s="1342"/>
      <c r="C13" s="120" t="s">
        <v>416</v>
      </c>
      <c r="D13" s="1369"/>
      <c r="E13" s="1369"/>
      <c r="F13" s="1369"/>
      <c r="G13" s="1369"/>
      <c r="H13" s="1369"/>
      <c r="I13" s="1369"/>
      <c r="J13" s="1369"/>
      <c r="K13" s="1369"/>
      <c r="L13" s="1369"/>
      <c r="M13" s="1369"/>
      <c r="N13" s="1369"/>
      <c r="O13" s="1369"/>
      <c r="P13" s="1369"/>
      <c r="Q13" s="1369"/>
      <c r="R13" s="1370"/>
      <c r="S13" s="1344"/>
      <c r="T13" s="11"/>
    </row>
    <row r="14" spans="1:20" ht="7.2" customHeight="1" thickBot="1" x14ac:dyDescent="0.45">
      <c r="A14" s="1"/>
      <c r="B14" s="1342"/>
      <c r="C14" s="1371"/>
      <c r="D14" s="1371"/>
      <c r="E14" s="1371"/>
      <c r="F14" s="1371"/>
      <c r="G14" s="1371"/>
      <c r="H14" s="1371"/>
      <c r="I14" s="1371"/>
      <c r="J14" s="1371"/>
      <c r="K14" s="1371"/>
      <c r="L14" s="1371"/>
      <c r="M14" s="1371"/>
      <c r="N14" s="1371"/>
      <c r="O14" s="1371"/>
      <c r="P14" s="1371"/>
      <c r="Q14" s="1371"/>
      <c r="R14" s="1371"/>
      <c r="S14" s="1344"/>
      <c r="T14" s="11"/>
    </row>
    <row r="15" spans="1:20" ht="46.8" customHeight="1" x14ac:dyDescent="0.4">
      <c r="A15" s="11"/>
      <c r="B15" s="135"/>
      <c r="C15" s="404">
        <v>6.1</v>
      </c>
      <c r="D15" s="1372" t="s">
        <v>885</v>
      </c>
      <c r="E15" s="1373"/>
      <c r="F15" s="1373"/>
      <c r="G15" s="1373"/>
      <c r="H15" s="1373"/>
      <c r="I15" s="1373"/>
      <c r="J15" s="1373"/>
      <c r="K15" s="1373"/>
      <c r="L15" s="1373"/>
      <c r="M15" s="1373"/>
      <c r="N15" s="1373"/>
      <c r="O15" s="1374"/>
      <c r="P15" s="405" t="s">
        <v>418</v>
      </c>
      <c r="Q15" s="406" t="s">
        <v>277</v>
      </c>
      <c r="R15" s="407" t="s">
        <v>279</v>
      </c>
      <c r="S15" s="136"/>
      <c r="T15" s="11"/>
    </row>
    <row r="16" spans="1:20" ht="46.8" customHeight="1" x14ac:dyDescent="0.4">
      <c r="A16" s="11"/>
      <c r="B16" s="135"/>
      <c r="C16" s="153" t="s">
        <v>488</v>
      </c>
      <c r="D16" s="1375" t="s">
        <v>489</v>
      </c>
      <c r="E16" s="1376"/>
      <c r="F16" s="1376"/>
      <c r="G16" s="1376"/>
      <c r="H16" s="1376"/>
      <c r="I16" s="1376"/>
      <c r="J16" s="1376"/>
      <c r="K16" s="1376"/>
      <c r="L16" s="1376"/>
      <c r="M16" s="1377"/>
      <c r="N16" s="226"/>
      <c r="O16" s="482"/>
      <c r="P16" s="185" t="b">
        <v>0</v>
      </c>
      <c r="Q16" s="185" t="b">
        <v>0</v>
      </c>
      <c r="R16" s="287" t="s">
        <v>278</v>
      </c>
      <c r="S16" s="136"/>
      <c r="T16" s="11"/>
    </row>
    <row r="17" spans="1:20" ht="69.599999999999994" customHeight="1" x14ac:dyDescent="0.4">
      <c r="A17" s="11"/>
      <c r="B17" s="135"/>
      <c r="C17" s="153" t="s">
        <v>491</v>
      </c>
      <c r="D17" s="1360" t="s">
        <v>778</v>
      </c>
      <c r="E17" s="1360"/>
      <c r="F17" s="1360"/>
      <c r="G17" s="1360"/>
      <c r="H17" s="1360"/>
      <c r="I17" s="1360"/>
      <c r="J17" s="1360"/>
      <c r="K17" s="1360"/>
      <c r="L17" s="1360"/>
      <c r="M17" s="1360"/>
      <c r="N17" s="1361"/>
      <c r="O17" s="608" t="s">
        <v>999</v>
      </c>
      <c r="P17" s="185" t="b">
        <v>0</v>
      </c>
      <c r="Q17" s="185" t="b">
        <v>0</v>
      </c>
      <c r="R17" s="1362" t="s">
        <v>278</v>
      </c>
      <c r="S17" s="136"/>
      <c r="T17" s="11"/>
    </row>
    <row r="18" spans="1:20" ht="19.8" customHeight="1" x14ac:dyDescent="0.4">
      <c r="A18" s="11"/>
      <c r="B18" s="135"/>
      <c r="C18" s="153" t="s">
        <v>493</v>
      </c>
      <c r="D18" s="220" t="s">
        <v>286</v>
      </c>
      <c r="E18" s="1365" t="s">
        <v>691</v>
      </c>
      <c r="F18" s="1366"/>
      <c r="G18" s="1366"/>
      <c r="H18" s="1366"/>
      <c r="I18" s="1366"/>
      <c r="J18" s="1366"/>
      <c r="K18" s="1366"/>
      <c r="L18" s="1366"/>
      <c r="M18" s="1367"/>
      <c r="N18" s="226"/>
      <c r="O18" s="609" t="str">
        <f>IF(ISBLANK(N18),"-",N18/$N$16)</f>
        <v>-</v>
      </c>
      <c r="P18" s="185" t="b">
        <v>0</v>
      </c>
      <c r="Q18" s="185" t="b">
        <v>0</v>
      </c>
      <c r="R18" s="1363"/>
      <c r="S18" s="136"/>
      <c r="T18" s="11"/>
    </row>
    <row r="19" spans="1:20" ht="19.8" customHeight="1" x14ac:dyDescent="0.4">
      <c r="A19" s="11"/>
      <c r="B19" s="135"/>
      <c r="C19" s="153" t="s">
        <v>494</v>
      </c>
      <c r="D19" s="220" t="s">
        <v>287</v>
      </c>
      <c r="E19" s="1365" t="s">
        <v>756</v>
      </c>
      <c r="F19" s="1366"/>
      <c r="G19" s="1366"/>
      <c r="H19" s="1366"/>
      <c r="I19" s="1366"/>
      <c r="J19" s="1366"/>
      <c r="K19" s="1366"/>
      <c r="L19" s="1366"/>
      <c r="M19" s="1367"/>
      <c r="N19" s="226"/>
      <c r="O19" s="609" t="str">
        <f t="shared" ref="O19:O20" si="0">IF(ISBLANK(N19),"-",N19/$N$16)</f>
        <v>-</v>
      </c>
      <c r="P19" s="185" t="b">
        <v>0</v>
      </c>
      <c r="Q19" s="185" t="b">
        <v>0</v>
      </c>
      <c r="R19" s="1363"/>
      <c r="S19" s="136"/>
      <c r="T19" s="11"/>
    </row>
    <row r="20" spans="1:20" ht="19.8" customHeight="1" x14ac:dyDescent="0.4">
      <c r="A20" s="11"/>
      <c r="B20" s="135"/>
      <c r="C20" s="153" t="s">
        <v>495</v>
      </c>
      <c r="D20" s="220" t="s">
        <v>288</v>
      </c>
      <c r="E20" s="1365" t="s">
        <v>1005</v>
      </c>
      <c r="F20" s="1366"/>
      <c r="G20" s="1366"/>
      <c r="H20" s="1366"/>
      <c r="I20" s="1366"/>
      <c r="J20" s="1366"/>
      <c r="K20" s="1366"/>
      <c r="L20" s="1366"/>
      <c r="M20" s="1367"/>
      <c r="N20" s="226"/>
      <c r="O20" s="609" t="str">
        <f t="shared" si="0"/>
        <v>-</v>
      </c>
      <c r="P20" s="185" t="b">
        <v>0</v>
      </c>
      <c r="Q20" s="185" t="b">
        <v>0</v>
      </c>
      <c r="R20" s="1364"/>
      <c r="S20" s="136"/>
      <c r="T20" s="11"/>
    </row>
    <row r="21" spans="1:20" ht="19.8" customHeight="1" x14ac:dyDescent="0.4">
      <c r="A21" s="11"/>
      <c r="B21" s="135"/>
      <c r="C21" s="153" t="s">
        <v>998</v>
      </c>
      <c r="D21" s="606" t="s">
        <v>289</v>
      </c>
      <c r="E21" s="1382" t="s">
        <v>997</v>
      </c>
      <c r="F21" s="1382"/>
      <c r="G21" s="1382"/>
      <c r="H21" s="1382"/>
      <c r="I21" s="1382"/>
      <c r="J21" s="1382"/>
      <c r="K21" s="1382"/>
      <c r="L21" s="1382"/>
      <c r="M21" s="1382"/>
      <c r="N21" s="607" t="str">
        <f>IF(ISBLANK(N16),"-",SUM(N18:N20))</f>
        <v>-</v>
      </c>
      <c r="O21" s="609" t="str">
        <f>IF(ISBLANK(N16),"-",IF(N21=0,"-",N21/$N$16))</f>
        <v>-</v>
      </c>
      <c r="P21" s="605" t="b">
        <v>0</v>
      </c>
      <c r="Q21" s="512" t="b">
        <v>0</v>
      </c>
      <c r="R21" s="547"/>
      <c r="S21" s="136"/>
      <c r="T21" s="11"/>
    </row>
    <row r="22" spans="1:20" ht="34.799999999999997" customHeight="1" x14ac:dyDescent="0.4">
      <c r="A22" s="11"/>
      <c r="B22" s="135"/>
      <c r="C22" s="153" t="s">
        <v>692</v>
      </c>
      <c r="D22" s="1383" t="s">
        <v>503</v>
      </c>
      <c r="E22" s="1384"/>
      <c r="F22" s="1384"/>
      <c r="G22" s="1384"/>
      <c r="H22" s="1384"/>
      <c r="I22" s="1384"/>
      <c r="J22" s="1384"/>
      <c r="K22" s="1384"/>
      <c r="L22" s="1384"/>
      <c r="M22" s="1384"/>
      <c r="N22" s="1384"/>
      <c r="O22" s="608" t="s">
        <v>999</v>
      </c>
      <c r="P22" s="1385" t="s">
        <v>492</v>
      </c>
      <c r="Q22" s="1386"/>
      <c r="R22" s="154" t="s">
        <v>279</v>
      </c>
      <c r="S22" s="136"/>
      <c r="T22" s="11"/>
    </row>
    <row r="23" spans="1:20" ht="19.2" customHeight="1" x14ac:dyDescent="0.4">
      <c r="A23" s="11"/>
      <c r="B23" s="135"/>
      <c r="C23" s="153" t="s">
        <v>693</v>
      </c>
      <c r="D23" s="220" t="s">
        <v>286</v>
      </c>
      <c r="E23" s="1365" t="s">
        <v>490</v>
      </c>
      <c r="F23" s="1366"/>
      <c r="G23" s="1366"/>
      <c r="H23" s="1366"/>
      <c r="I23" s="1366"/>
      <c r="J23" s="1366"/>
      <c r="K23" s="1366"/>
      <c r="L23" s="1366"/>
      <c r="M23" s="1367"/>
      <c r="N23" s="226"/>
      <c r="O23" s="609" t="str">
        <f>IF(ISBLANK(N23),"-",N23/$N$16)</f>
        <v>-</v>
      </c>
      <c r="P23" s="1387" t="str">
        <f>IF(ISBLANK(N23),"-",IF(AND(N23/N16&gt;=0.1),"Ok","Not Acceptable"))</f>
        <v>-</v>
      </c>
      <c r="Q23" s="1388"/>
      <c r="R23" s="1363" t="s">
        <v>278</v>
      </c>
      <c r="S23" s="136"/>
      <c r="T23" s="11"/>
    </row>
    <row r="24" spans="1:20" ht="19.2" customHeight="1" x14ac:dyDescent="0.4">
      <c r="A24" s="11"/>
      <c r="B24" s="135"/>
      <c r="C24" s="153" t="s">
        <v>694</v>
      </c>
      <c r="D24" s="220" t="s">
        <v>287</v>
      </c>
      <c r="E24" s="1365" t="s">
        <v>502</v>
      </c>
      <c r="F24" s="1366"/>
      <c r="G24" s="1366"/>
      <c r="H24" s="1366"/>
      <c r="I24" s="1366"/>
      <c r="J24" s="1366"/>
      <c r="K24" s="1366"/>
      <c r="L24" s="1366"/>
      <c r="M24" s="1367"/>
      <c r="N24" s="226"/>
      <c r="O24" s="609" t="str">
        <f>IF(ISBLANK(N24),"-",N24/$N$16)</f>
        <v>-</v>
      </c>
      <c r="P24" s="1387" t="str">
        <f>IF(ISBLANK(N24),"-",IF(AND(N24/N16&gt;=0.1),"Ok","Not Acceptable"))</f>
        <v>-</v>
      </c>
      <c r="Q24" s="1388"/>
      <c r="R24" s="1363"/>
      <c r="S24" s="136"/>
      <c r="T24" s="11"/>
    </row>
    <row r="25" spans="1:20" ht="19.2" customHeight="1" thickBot="1" x14ac:dyDescent="0.45">
      <c r="A25" s="11"/>
      <c r="B25" s="135"/>
      <c r="C25" s="610" t="s">
        <v>694</v>
      </c>
      <c r="D25" s="611" t="s">
        <v>288</v>
      </c>
      <c r="E25" s="1390" t="s">
        <v>1000</v>
      </c>
      <c r="F25" s="1390"/>
      <c r="G25" s="1390"/>
      <c r="H25" s="1390"/>
      <c r="I25" s="1390"/>
      <c r="J25" s="1390"/>
      <c r="K25" s="1390"/>
      <c r="L25" s="1390"/>
      <c r="M25" s="1390"/>
      <c r="N25" s="647" t="str">
        <f>IF(ISBLANK(N16),"-",SUM(N23:N24))</f>
        <v>-</v>
      </c>
      <c r="O25" s="648" t="str">
        <f>IF(ISBLANK(N16),"-",IF(N25=0,"-",N25/$N$16))</f>
        <v>-</v>
      </c>
      <c r="P25" s="1391" t="str">
        <f>IF(ISBLANK(N16),"-",IF(N25=0,"-",IF(AND(N25/N16&gt;=0.2),"Ok","Not Acceptable")))</f>
        <v>-</v>
      </c>
      <c r="Q25" s="1392"/>
      <c r="R25" s="1389"/>
      <c r="S25" s="136"/>
      <c r="T25" s="11"/>
    </row>
    <row r="26" spans="1:20" s="48" customFormat="1" ht="6" customHeight="1" thickBot="1" x14ac:dyDescent="0.45">
      <c r="A26" s="11"/>
      <c r="B26" s="135"/>
      <c r="C26" s="1368"/>
      <c r="D26" s="1368"/>
      <c r="E26" s="1368"/>
      <c r="F26" s="1368"/>
      <c r="G26" s="1368"/>
      <c r="H26" s="1368"/>
      <c r="I26" s="1368"/>
      <c r="J26" s="1368"/>
      <c r="K26" s="1368"/>
      <c r="L26" s="1368"/>
      <c r="M26" s="1368"/>
      <c r="N26" s="1368"/>
      <c r="O26" s="1368"/>
      <c r="P26" s="1368"/>
      <c r="Q26" s="1368"/>
      <c r="R26" s="1368"/>
      <c r="S26" s="136"/>
      <c r="T26" s="11"/>
    </row>
    <row r="27" spans="1:20" ht="42.6" customHeight="1" thickBot="1" x14ac:dyDescent="0.45">
      <c r="A27" s="11"/>
      <c r="B27" s="135"/>
      <c r="C27" s="120" t="s">
        <v>925</v>
      </c>
      <c r="D27" s="1378"/>
      <c r="E27" s="1379"/>
      <c r="F27" s="1379"/>
      <c r="G27" s="1379"/>
      <c r="H27" s="1379"/>
      <c r="I27" s="1379"/>
      <c r="J27" s="1379"/>
      <c r="K27" s="1379"/>
      <c r="L27" s="1379"/>
      <c r="M27" s="1379"/>
      <c r="N27" s="1379"/>
      <c r="O27" s="1379"/>
      <c r="P27" s="1379"/>
      <c r="Q27" s="1379"/>
      <c r="R27" s="1380"/>
      <c r="S27" s="136"/>
      <c r="T27" s="11"/>
    </row>
    <row r="28" spans="1:20" ht="12.75" customHeight="1" thickBot="1" x14ac:dyDescent="0.45">
      <c r="A28" s="4"/>
      <c r="B28" s="55"/>
      <c r="C28" s="1371"/>
      <c r="D28" s="1371"/>
      <c r="E28" s="1371"/>
      <c r="F28" s="1371"/>
      <c r="G28" s="1371"/>
      <c r="H28" s="1371"/>
      <c r="I28" s="1371"/>
      <c r="J28" s="1371"/>
      <c r="K28" s="1371"/>
      <c r="L28" s="1371"/>
      <c r="M28" s="1371"/>
      <c r="N28" s="1371"/>
      <c r="O28" s="1371"/>
      <c r="P28" s="1381"/>
      <c r="Q28" s="1381"/>
      <c r="R28" s="1371"/>
      <c r="S28" s="55"/>
      <c r="T28" s="11"/>
    </row>
    <row r="29" spans="1:20" ht="16.5" customHeight="1" thickBot="1" x14ac:dyDescent="0.45">
      <c r="A29" s="286"/>
      <c r="B29" s="9"/>
      <c r="C29" s="9"/>
      <c r="D29" s="9"/>
      <c r="E29" s="9"/>
      <c r="F29" s="9"/>
      <c r="G29" s="9"/>
      <c r="H29" s="9"/>
      <c r="I29" s="9"/>
      <c r="J29" s="9"/>
      <c r="K29" s="9"/>
      <c r="L29" s="9"/>
      <c r="M29" s="9"/>
      <c r="N29" s="9"/>
      <c r="O29" s="9"/>
      <c r="P29" s="45"/>
      <c r="Q29" s="45"/>
      <c r="R29" s="24"/>
      <c r="S29" s="9"/>
      <c r="T29" s="10"/>
    </row>
    <row r="30" spans="1:20" ht="11.85" customHeight="1" x14ac:dyDescent="0.4">
      <c r="J30" s="47"/>
      <c r="K30" s="47"/>
      <c r="P30" s="46"/>
      <c r="Q30" s="46"/>
      <c r="R30" s="26"/>
    </row>
    <row r="31" spans="1:20" ht="16.5" hidden="1" customHeight="1" x14ac:dyDescent="0.4">
      <c r="J31" s="47"/>
      <c r="K31" s="47"/>
      <c r="P31" s="46" t="e">
        <f>COUNTIFS(#REF!, "")</f>
        <v>#REF!</v>
      </c>
      <c r="Q31" s="46"/>
      <c r="R31" s="26"/>
    </row>
    <row r="32" spans="1:20" ht="16.5" hidden="1" customHeight="1" x14ac:dyDescent="0.4">
      <c r="J32" s="47"/>
      <c r="K32" s="47"/>
      <c r="P32" s="46">
        <f>COUNTIFS(P13:P13, "")</f>
        <v>1</v>
      </c>
      <c r="Q32" s="46"/>
      <c r="R32" s="26"/>
    </row>
    <row r="33" spans="2:18" ht="16.5" hidden="1" customHeight="1" x14ac:dyDescent="0.4">
      <c r="J33" s="47"/>
      <c r="K33" s="47"/>
      <c r="P33" s="46" t="e">
        <f>P32+P31</f>
        <v>#REF!</v>
      </c>
      <c r="Q33" s="46"/>
      <c r="R33" s="26"/>
    </row>
    <row r="34" spans="2:18" ht="17.399999999999999" x14ac:dyDescent="0.4">
      <c r="B34" s="365"/>
      <c r="C34" s="378" t="s">
        <v>600</v>
      </c>
      <c r="D34" s="378"/>
      <c r="F34" s="378"/>
      <c r="G34" s="379"/>
      <c r="H34" s="379"/>
      <c r="I34" s="379"/>
      <c r="J34" s="48"/>
      <c r="K34" s="48"/>
      <c r="L34" s="48"/>
      <c r="P34" s="46"/>
      <c r="Q34" s="46"/>
      <c r="R34" s="26"/>
    </row>
    <row r="35" spans="2:18" ht="18.600000000000001" customHeight="1" x14ac:dyDescent="0.4">
      <c r="B35" s="365"/>
      <c r="C35" s="366"/>
      <c r="D35" s="745" t="s">
        <v>880</v>
      </c>
      <c r="E35" s="745"/>
      <c r="F35" s="745"/>
      <c r="G35" s="745"/>
      <c r="H35" s="745"/>
      <c r="I35" s="745"/>
      <c r="J35" s="745"/>
      <c r="K35" s="745"/>
      <c r="L35" s="745"/>
      <c r="M35" s="745"/>
      <c r="N35" s="745"/>
      <c r="O35" s="745"/>
      <c r="P35" s="745"/>
      <c r="Q35" s="745"/>
      <c r="R35" s="745"/>
    </row>
    <row r="36" spans="2:18" ht="19.8" customHeight="1" x14ac:dyDescent="0.4">
      <c r="D36" s="3" t="s">
        <v>886</v>
      </c>
    </row>
    <row r="37" spans="2:18" ht="19.8" customHeight="1" x14ac:dyDescent="0.4">
      <c r="D37" s="3" t="s">
        <v>1006</v>
      </c>
    </row>
  </sheetData>
  <mergeCells count="34">
    <mergeCell ref="D35:R35"/>
    <mergeCell ref="E21:M21"/>
    <mergeCell ref="D22:N22"/>
    <mergeCell ref="P22:Q22"/>
    <mergeCell ref="E23:M23"/>
    <mergeCell ref="P23:Q23"/>
    <mergeCell ref="R23:R25"/>
    <mergeCell ref="E24:M24"/>
    <mergeCell ref="P24:Q24"/>
    <mergeCell ref="E25:M25"/>
    <mergeCell ref="P25:Q25"/>
    <mergeCell ref="D15:O15"/>
    <mergeCell ref="D16:M16"/>
    <mergeCell ref="C26:R26"/>
    <mergeCell ref="D27:R27"/>
    <mergeCell ref="C28:R28"/>
    <mergeCell ref="D17:N17"/>
    <mergeCell ref="R17:R20"/>
    <mergeCell ref="E18:M18"/>
    <mergeCell ref="E19:M19"/>
    <mergeCell ref="E20:M20"/>
    <mergeCell ref="C2:S2"/>
    <mergeCell ref="B4:B14"/>
    <mergeCell ref="C4:Q4"/>
    <mergeCell ref="S4:S14"/>
    <mergeCell ref="D5:N5"/>
    <mergeCell ref="D6:E6"/>
    <mergeCell ref="C7:C11"/>
    <mergeCell ref="D7:O7"/>
    <mergeCell ref="Q8:Q11"/>
    <mergeCell ref="R8:R11"/>
    <mergeCell ref="C12:R12"/>
    <mergeCell ref="D13:R13"/>
    <mergeCell ref="C14:R14"/>
  </mergeCells>
  <conditionalFormatting sqref="P23:Q25">
    <cfRule type="cellIs" dxfId="1" priority="1" operator="equal">
      <formula>"OK"</formula>
    </cfRule>
    <cfRule type="cellIs" dxfId="0" priority="2" operator="equal">
      <formula>"Not Acceptable"</formula>
    </cfRule>
  </conditionalFormatting>
  <pageMargins left="0.25" right="0.25" top="0.25" bottom="0.25" header="0" footer="0"/>
  <pageSetup scale="55"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BE25B03-320C-456A-A10D-F181C6274BA4}">
          <x14:formula1>
            <xm:f>'Dropdown menus'!$N$15:$N$17</xm:f>
          </x14:formula1>
          <xm:sqref>O6 O8:O11</xm:sqref>
        </x14:dataValidation>
        <x14:dataValidation type="list" allowBlank="1" showInputMessage="1" xr:uid="{AF31E639-6B55-46D3-B576-19E11CF13AF9}">
          <x14:formula1>
            <xm:f>'Dropdown menus'!$N$9:$N$11</xm:f>
          </x14:formula1>
          <xm:sqref>F8:F11</xm:sqref>
        </x14:dataValidation>
        <x14:dataValidation type="list" allowBlank="1" showInputMessage="1" xr:uid="{2118038A-C835-4951-B56B-13EE03D57AF2}">
          <x14:formula1>
            <xm:f>'Dropdown menus'!$N$3:$N$5</xm:f>
          </x14:formula1>
          <xm:sqref>F6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S97"/>
  <sheetViews>
    <sheetView zoomScale="85" zoomScaleNormal="85" workbookViewId="0">
      <selection activeCell="C8" sqref="C8:I8"/>
    </sheetView>
  </sheetViews>
  <sheetFormatPr defaultColWidth="11.08984375" defaultRowHeight="15" customHeight="1" x14ac:dyDescent="0.4"/>
  <cols>
    <col min="1" max="1" width="3.90625" style="3" customWidth="1"/>
    <col min="2" max="2" width="3.90625" style="26" customWidth="1"/>
    <col min="3" max="20" width="11" style="3" customWidth="1"/>
    <col min="21" max="16384" width="11.08984375" style="3"/>
  </cols>
  <sheetData>
    <row r="1" spans="1:13" ht="15" customHeight="1" x14ac:dyDescent="0.4">
      <c r="A1" s="123" t="s">
        <v>407</v>
      </c>
      <c r="B1" s="706"/>
      <c r="D1" s="123"/>
      <c r="E1" s="123"/>
      <c r="F1" s="123"/>
      <c r="G1" s="123"/>
      <c r="H1" s="123"/>
      <c r="I1" s="123"/>
      <c r="J1" s="48"/>
    </row>
    <row r="2" spans="1:13" ht="15" customHeight="1" x14ac:dyDescent="0.4">
      <c r="C2" s="117" t="s">
        <v>408</v>
      </c>
      <c r="D2" s="117"/>
      <c r="E2" s="117"/>
      <c r="F2" s="117"/>
      <c r="G2" s="117"/>
      <c r="H2" s="117"/>
      <c r="I2" s="117"/>
      <c r="J2" s="48"/>
    </row>
    <row r="3" spans="1:13" ht="15" customHeight="1" x14ac:dyDescent="0.4">
      <c r="C3" s="117" t="s">
        <v>409</v>
      </c>
      <c r="D3" s="117"/>
      <c r="E3" s="117"/>
      <c r="F3" s="117"/>
      <c r="G3" s="117"/>
      <c r="H3" s="117"/>
      <c r="I3" s="117"/>
      <c r="J3" s="48"/>
    </row>
    <row r="4" spans="1:13" ht="15" customHeight="1" x14ac:dyDescent="0.4">
      <c r="C4" s="1393" t="s">
        <v>410</v>
      </c>
      <c r="D4" s="1393"/>
      <c r="E4" s="1393"/>
      <c r="F4" s="1393"/>
      <c r="G4" s="1393"/>
      <c r="H4" s="1393"/>
      <c r="I4" s="1393"/>
      <c r="J4" s="48"/>
    </row>
    <row r="5" spans="1:13" ht="15" customHeight="1" x14ac:dyDescent="0.4">
      <c r="C5" s="1393" t="s">
        <v>411</v>
      </c>
      <c r="D5" s="1393"/>
      <c r="E5" s="1393"/>
      <c r="F5" s="1393"/>
      <c r="G5" s="1393"/>
      <c r="H5" s="1393"/>
      <c r="I5" s="1393"/>
      <c r="J5" s="48"/>
    </row>
    <row r="6" spans="1:13" ht="15" customHeight="1" x14ac:dyDescent="0.4">
      <c r="C6" s="1393" t="s">
        <v>412</v>
      </c>
      <c r="D6" s="1393"/>
      <c r="E6" s="1393"/>
      <c r="F6" s="1393"/>
      <c r="G6" s="1393"/>
      <c r="H6" s="1393"/>
      <c r="I6" s="1393"/>
      <c r="J6" s="48"/>
    </row>
    <row r="7" spans="1:13" ht="15" customHeight="1" x14ac:dyDescent="0.4">
      <c r="C7" s="762" t="s">
        <v>1027</v>
      </c>
      <c r="D7" s="762"/>
      <c r="E7" s="762"/>
      <c r="F7" s="762"/>
      <c r="G7" s="762"/>
      <c r="H7" s="762"/>
      <c r="I7" s="762"/>
      <c r="J7" s="48"/>
    </row>
    <row r="8" spans="1:13" ht="15.75" customHeight="1" x14ac:dyDescent="0.4">
      <c r="C8" s="762" t="s">
        <v>413</v>
      </c>
      <c r="D8" s="762"/>
      <c r="E8" s="762"/>
      <c r="F8" s="762"/>
      <c r="G8" s="762"/>
      <c r="H8" s="762"/>
      <c r="I8" s="762"/>
      <c r="J8" s="48"/>
      <c r="K8" s="44"/>
      <c r="L8" s="44"/>
      <c r="M8" s="44"/>
    </row>
    <row r="9" spans="1:13" ht="15.75" customHeight="1" x14ac:dyDescent="0.4">
      <c r="C9" s="762" t="s">
        <v>414</v>
      </c>
      <c r="D9" s="762"/>
      <c r="E9" s="762"/>
      <c r="F9" s="762"/>
      <c r="G9" s="762"/>
      <c r="H9" s="762"/>
      <c r="I9" s="762"/>
      <c r="J9" s="48"/>
      <c r="K9" s="44"/>
      <c r="L9" s="44"/>
      <c r="M9" s="44"/>
    </row>
    <row r="10" spans="1:13" ht="15.75" customHeight="1" x14ac:dyDescent="0.4">
      <c r="C10" s="762" t="s">
        <v>415</v>
      </c>
      <c r="D10" s="762"/>
      <c r="E10" s="762"/>
      <c r="F10" s="762"/>
      <c r="G10" s="762"/>
      <c r="H10" s="762"/>
      <c r="I10" s="762"/>
      <c r="J10" s="48"/>
      <c r="K10" s="44"/>
      <c r="L10" s="44"/>
      <c r="M10" s="44"/>
    </row>
    <row r="12" spans="1:13" ht="17.399999999999999" x14ac:dyDescent="0.4">
      <c r="A12" s="19" t="s">
        <v>293</v>
      </c>
      <c r="B12" s="712"/>
    </row>
    <row r="13" spans="1:13" ht="17.399999999999999" x14ac:dyDescent="0.4">
      <c r="C13" s="1394" t="s">
        <v>1028</v>
      </c>
      <c r="D13" s="1395"/>
      <c r="E13" s="1395"/>
      <c r="F13" s="1395"/>
      <c r="G13" s="1395"/>
      <c r="H13" s="1395"/>
      <c r="I13" s="1395"/>
      <c r="J13" s="1395"/>
      <c r="K13" s="1395"/>
      <c r="L13" s="1396"/>
    </row>
    <row r="14" spans="1:13" ht="17.399999999999999" x14ac:dyDescent="0.4">
      <c r="C14" s="1394" t="s">
        <v>294</v>
      </c>
      <c r="D14" s="1395"/>
      <c r="E14" s="1395"/>
      <c r="F14" s="1395"/>
      <c r="G14" s="1395"/>
      <c r="H14" s="1395"/>
      <c r="I14" s="1395"/>
      <c r="J14" s="1395"/>
      <c r="K14" s="1395"/>
      <c r="L14" s="1396"/>
    </row>
    <row r="15" spans="1:13" ht="17.399999999999999" x14ac:dyDescent="0.4">
      <c r="C15" s="1394" t="s">
        <v>295</v>
      </c>
      <c r="D15" s="1395"/>
      <c r="E15" s="1395"/>
      <c r="F15" s="1395"/>
      <c r="G15" s="1395"/>
      <c r="H15" s="1395"/>
      <c r="I15" s="1395"/>
      <c r="J15" s="1395"/>
      <c r="K15" s="1395"/>
      <c r="L15" s="1396"/>
    </row>
    <row r="16" spans="1:13" ht="38.1" customHeight="1" x14ac:dyDescent="0.4">
      <c r="C16" s="1397" t="s">
        <v>296</v>
      </c>
      <c r="D16" s="1395"/>
      <c r="E16" s="1395"/>
      <c r="F16" s="1395"/>
      <c r="G16" s="1395"/>
      <c r="H16" s="1395"/>
      <c r="I16" s="1395"/>
      <c r="J16" s="1395"/>
      <c r="K16" s="1395"/>
      <c r="L16" s="1396"/>
    </row>
    <row r="17" spans="1:12" ht="92.4" customHeight="1" x14ac:dyDescent="0.4">
      <c r="C17" s="1397" t="s">
        <v>297</v>
      </c>
      <c r="D17" s="1395"/>
      <c r="E17" s="1395"/>
      <c r="F17" s="1395"/>
      <c r="G17" s="1395"/>
      <c r="H17" s="1395"/>
      <c r="I17" s="1395"/>
      <c r="J17" s="1395"/>
      <c r="K17" s="1395"/>
      <c r="L17" s="1396"/>
    </row>
    <row r="19" spans="1:12" ht="17.399999999999999" x14ac:dyDescent="0.4">
      <c r="A19" s="19" t="s">
        <v>298</v>
      </c>
      <c r="B19" s="712"/>
    </row>
    <row r="20" spans="1:12" ht="17.399999999999999" x14ac:dyDescent="0.4">
      <c r="C20" s="3" t="s">
        <v>299</v>
      </c>
    </row>
    <row r="22" spans="1:12" ht="17.399999999999999" x14ac:dyDescent="0.4">
      <c r="A22" s="19" t="s">
        <v>300</v>
      </c>
      <c r="B22" s="712"/>
    </row>
    <row r="23" spans="1:12" ht="17.399999999999999" x14ac:dyDescent="0.4">
      <c r="C23" s="3" t="s">
        <v>301</v>
      </c>
    </row>
    <row r="26" spans="1:12" ht="17.399999999999999" x14ac:dyDescent="0.4">
      <c r="A26" s="19" t="s">
        <v>302</v>
      </c>
      <c r="B26" s="712"/>
    </row>
    <row r="27" spans="1:12" ht="17.399999999999999" x14ac:dyDescent="0.4">
      <c r="C27" s="3" t="s">
        <v>303</v>
      </c>
    </row>
    <row r="28" spans="1:12" ht="17.399999999999999" x14ac:dyDescent="0.4">
      <c r="C28" s="3" t="s">
        <v>1029</v>
      </c>
    </row>
    <row r="30" spans="1:12" ht="17.399999999999999" x14ac:dyDescent="0.4">
      <c r="A30" s="19" t="s">
        <v>304</v>
      </c>
      <c r="B30" s="712"/>
    </row>
    <row r="31" spans="1:12" ht="17.399999999999999" x14ac:dyDescent="0.4">
      <c r="C31" s="3" t="s">
        <v>305</v>
      </c>
    </row>
    <row r="32" spans="1:12" ht="17.399999999999999" x14ac:dyDescent="0.4"/>
    <row r="33" spans="1:3" ht="2.85" customHeight="1" x14ac:dyDescent="0.4">
      <c r="A33" s="19" t="s">
        <v>306</v>
      </c>
      <c r="B33" s="712"/>
    </row>
    <row r="34" spans="1:3" ht="17.399999999999999" hidden="1" x14ac:dyDescent="0.4">
      <c r="C34" s="3" t="s">
        <v>307</v>
      </c>
    </row>
    <row r="35" spans="1:3" ht="17.399999999999999" hidden="1" x14ac:dyDescent="0.4">
      <c r="C35" s="3" t="s">
        <v>308</v>
      </c>
    </row>
    <row r="36" spans="1:3" ht="17.399999999999999" hidden="1" x14ac:dyDescent="0.4">
      <c r="C36" s="3" t="s">
        <v>1030</v>
      </c>
    </row>
    <row r="37" spans="1:3" ht="17.399999999999999" hidden="1" x14ac:dyDescent="0.4">
      <c r="C37" s="3" t="s">
        <v>309</v>
      </c>
    </row>
    <row r="38" spans="1:3" ht="15" hidden="1" customHeight="1" x14ac:dyDescent="0.4">
      <c r="C38" s="3" t="s">
        <v>311</v>
      </c>
    </row>
    <row r="39" spans="1:3" ht="15" hidden="1" customHeight="1" x14ac:dyDescent="0.4"/>
    <row r="40" spans="1:3" ht="15" hidden="1" customHeight="1" x14ac:dyDescent="0.4">
      <c r="A40" s="19" t="s">
        <v>346</v>
      </c>
      <c r="B40" s="712"/>
    </row>
    <row r="41" spans="1:3" ht="15" hidden="1" customHeight="1" x14ac:dyDescent="0.4">
      <c r="C41" s="3" t="s">
        <v>343</v>
      </c>
    </row>
    <row r="42" spans="1:3" ht="15" hidden="1" customHeight="1" x14ac:dyDescent="0.4">
      <c r="C42" s="3" t="s">
        <v>344</v>
      </c>
    </row>
    <row r="43" spans="1:3" ht="15" hidden="1" customHeight="1" x14ac:dyDescent="0.4">
      <c r="C43" s="3" t="s">
        <v>345</v>
      </c>
    </row>
    <row r="44" spans="1:3" ht="15" hidden="1" customHeight="1" x14ac:dyDescent="0.4"/>
    <row r="45" spans="1:3" ht="15" hidden="1" customHeight="1" x14ac:dyDescent="0.4">
      <c r="A45" s="19" t="s">
        <v>451</v>
      </c>
      <c r="B45" s="712"/>
    </row>
    <row r="46" spans="1:3" ht="15" hidden="1" customHeight="1" x14ac:dyDescent="0.4">
      <c r="C46" s="86" t="s">
        <v>452</v>
      </c>
    </row>
    <row r="47" spans="1:3" ht="15" hidden="1" customHeight="1" x14ac:dyDescent="0.4"/>
    <row r="48" spans="1:3" ht="15" hidden="1" customHeight="1" x14ac:dyDescent="0.4"/>
    <row r="49" spans="1:19" ht="15" customHeight="1" x14ac:dyDescent="0.4">
      <c r="A49" s="19" t="s">
        <v>466</v>
      </c>
      <c r="B49" s="712"/>
    </row>
    <row r="50" spans="1:19" ht="15" customHeight="1" x14ac:dyDescent="0.4">
      <c r="C50" s="3" t="s">
        <v>467</v>
      </c>
    </row>
    <row r="52" spans="1:19" ht="15" customHeight="1" x14ac:dyDescent="0.4">
      <c r="A52" s="134" t="s">
        <v>1120</v>
      </c>
      <c r="B52" s="712"/>
    </row>
    <row r="53" spans="1:19" ht="15" customHeight="1" x14ac:dyDescent="0.4">
      <c r="B53" s="26">
        <v>1</v>
      </c>
      <c r="C53" s="3" t="s">
        <v>1057</v>
      </c>
    </row>
    <row r="54" spans="1:19" ht="15" customHeight="1" x14ac:dyDescent="0.4">
      <c r="B54" s="26">
        <v>2</v>
      </c>
      <c r="C54" s="3" t="s">
        <v>1058</v>
      </c>
    </row>
    <row r="55" spans="1:19" ht="15.75" customHeight="1" x14ac:dyDescent="0.4">
      <c r="B55" s="26">
        <v>3</v>
      </c>
      <c r="C55" s="3" t="s">
        <v>1059</v>
      </c>
      <c r="E55" s="86"/>
      <c r="F55" s="86"/>
      <c r="G55" s="86"/>
      <c r="H55" s="86"/>
      <c r="I55" s="86"/>
      <c r="J55" s="48"/>
      <c r="K55" s="44"/>
      <c r="L55" s="44"/>
      <c r="M55" s="44"/>
    </row>
    <row r="56" spans="1:19" ht="15.75" customHeight="1" x14ac:dyDescent="0.4">
      <c r="A56" s="48"/>
      <c r="B56" s="26">
        <v>4</v>
      </c>
      <c r="C56" s="48" t="s">
        <v>1060</v>
      </c>
      <c r="D56" s="48"/>
      <c r="E56" s="48"/>
      <c r="F56" s="48"/>
      <c r="G56" s="48"/>
      <c r="H56" s="48"/>
      <c r="I56" s="86"/>
      <c r="J56" s="48"/>
      <c r="K56" s="44"/>
      <c r="L56" s="44"/>
      <c r="M56" s="44"/>
      <c r="N56" s="44"/>
      <c r="O56" s="44"/>
      <c r="P56" s="44"/>
      <c r="Q56" s="44"/>
      <c r="R56" s="44"/>
      <c r="S56" s="44"/>
    </row>
    <row r="57" spans="1:19" ht="17.399999999999999" x14ac:dyDescent="0.4">
      <c r="A57" s="48"/>
      <c r="B57" s="26">
        <v>5</v>
      </c>
      <c r="C57" s="48" t="s">
        <v>1061</v>
      </c>
      <c r="D57" s="48"/>
      <c r="E57" s="48"/>
      <c r="F57" s="48"/>
      <c r="G57" s="48"/>
      <c r="H57" s="48"/>
      <c r="I57" s="86"/>
      <c r="J57" s="48"/>
      <c r="K57" s="44"/>
      <c r="L57" s="44"/>
      <c r="M57" s="44"/>
      <c r="N57" s="44"/>
      <c r="O57" s="44"/>
      <c r="P57" s="44"/>
      <c r="Q57" s="44"/>
      <c r="R57" s="44"/>
      <c r="S57" s="44"/>
    </row>
    <row r="58" spans="1:19" ht="17.399999999999999" x14ac:dyDescent="0.4">
      <c r="A58" s="48"/>
      <c r="B58" s="26">
        <v>6</v>
      </c>
      <c r="C58" s="48" t="s">
        <v>1062</v>
      </c>
      <c r="D58" s="48"/>
      <c r="E58" s="48"/>
      <c r="F58" s="48"/>
      <c r="G58" s="48"/>
      <c r="H58" s="48"/>
      <c r="I58" s="86"/>
      <c r="J58" s="48"/>
      <c r="K58" s="44"/>
      <c r="L58" s="44"/>
      <c r="M58" s="44"/>
      <c r="N58" s="44"/>
      <c r="O58" s="44"/>
      <c r="P58" s="44"/>
      <c r="Q58" s="44"/>
      <c r="R58" s="44"/>
      <c r="S58" s="44"/>
    </row>
    <row r="59" spans="1:19" ht="17.399999999999999" x14ac:dyDescent="0.4">
      <c r="A59" s="48"/>
      <c r="B59" s="26">
        <v>7</v>
      </c>
      <c r="C59" s="48" t="s">
        <v>1063</v>
      </c>
      <c r="D59" s="48"/>
      <c r="E59" s="48"/>
      <c r="F59" s="48"/>
      <c r="G59" s="48"/>
      <c r="H59" s="48"/>
      <c r="I59" s="86"/>
      <c r="J59" s="48"/>
      <c r="K59" s="44"/>
      <c r="L59" s="44"/>
      <c r="M59" s="44"/>
      <c r="N59" s="44"/>
      <c r="O59" s="44"/>
      <c r="P59" s="44"/>
      <c r="Q59" s="44"/>
      <c r="R59" s="44"/>
      <c r="S59" s="44"/>
    </row>
    <row r="60" spans="1:19" ht="17.399999999999999" x14ac:dyDescent="0.4">
      <c r="A60" s="48"/>
      <c r="B60" s="26">
        <v>8</v>
      </c>
      <c r="C60" s="48" t="s">
        <v>1064</v>
      </c>
      <c r="D60" s="48"/>
      <c r="E60" s="48"/>
      <c r="F60" s="48"/>
      <c r="G60" s="48"/>
      <c r="H60" s="48"/>
      <c r="I60" s="86"/>
      <c r="J60" s="48"/>
      <c r="K60" s="44"/>
      <c r="L60" s="44"/>
      <c r="M60" s="44"/>
      <c r="N60" s="44"/>
      <c r="O60" s="44"/>
      <c r="P60" s="44"/>
      <c r="Q60" s="44"/>
      <c r="R60" s="44"/>
      <c r="S60" s="44"/>
    </row>
    <row r="61" spans="1:19" ht="17.399999999999999" x14ac:dyDescent="0.4">
      <c r="A61" s="48"/>
      <c r="B61" s="26">
        <v>9</v>
      </c>
      <c r="C61" s="48" t="s">
        <v>1065</v>
      </c>
      <c r="D61" s="48"/>
      <c r="E61" s="48"/>
      <c r="F61" s="48"/>
      <c r="G61" s="48"/>
      <c r="H61" s="48"/>
      <c r="I61" s="86"/>
      <c r="J61" s="48"/>
      <c r="K61" s="44"/>
      <c r="L61" s="44"/>
      <c r="M61" s="44"/>
      <c r="N61" s="44"/>
      <c r="O61" s="44"/>
      <c r="P61" s="44"/>
      <c r="Q61" s="44"/>
      <c r="R61" s="44"/>
      <c r="S61" s="44"/>
    </row>
    <row r="62" spans="1:19" ht="15" customHeight="1" x14ac:dyDescent="0.4">
      <c r="B62" s="26">
        <v>10</v>
      </c>
      <c r="C62" s="3" t="s">
        <v>1066</v>
      </c>
    </row>
    <row r="63" spans="1:19" ht="15" customHeight="1" x14ac:dyDescent="0.4">
      <c r="B63" s="26">
        <v>11</v>
      </c>
      <c r="C63" s="3" t="s">
        <v>1067</v>
      </c>
    </row>
    <row r="64" spans="1:19" ht="15" customHeight="1" x14ac:dyDescent="0.4">
      <c r="B64" s="26">
        <v>12</v>
      </c>
      <c r="C64" s="3" t="s">
        <v>1068</v>
      </c>
    </row>
    <row r="65" spans="2:3" ht="15" customHeight="1" x14ac:dyDescent="0.4">
      <c r="B65" s="26">
        <v>13</v>
      </c>
      <c r="C65" s="3" t="s">
        <v>1069</v>
      </c>
    </row>
    <row r="66" spans="2:3" ht="15" customHeight="1" x14ac:dyDescent="0.4">
      <c r="B66" s="26">
        <v>14</v>
      </c>
      <c r="C66" s="3" t="s">
        <v>1070</v>
      </c>
    </row>
    <row r="67" spans="2:3" ht="15" customHeight="1" x14ac:dyDescent="0.4">
      <c r="B67" s="26">
        <v>15</v>
      </c>
      <c r="C67" s="3" t="s">
        <v>1071</v>
      </c>
    </row>
    <row r="68" spans="2:3" ht="15" customHeight="1" x14ac:dyDescent="0.4">
      <c r="B68" s="26">
        <v>16</v>
      </c>
      <c r="C68" s="3" t="s">
        <v>1072</v>
      </c>
    </row>
    <row r="69" spans="2:3" ht="15" customHeight="1" x14ac:dyDescent="0.4">
      <c r="B69" s="26">
        <v>17</v>
      </c>
      <c r="C69" s="3" t="s">
        <v>1073</v>
      </c>
    </row>
    <row r="70" spans="2:3" ht="15" customHeight="1" x14ac:dyDescent="0.4">
      <c r="B70" s="26">
        <v>18</v>
      </c>
      <c r="C70" s="3" t="s">
        <v>1074</v>
      </c>
    </row>
    <row r="71" spans="2:3" ht="15" customHeight="1" x14ac:dyDescent="0.4">
      <c r="B71" s="26">
        <v>19</v>
      </c>
      <c r="C71" s="3" t="s">
        <v>1075</v>
      </c>
    </row>
    <row r="72" spans="2:3" ht="15" customHeight="1" x14ac:dyDescent="0.4">
      <c r="B72" s="26">
        <v>20</v>
      </c>
      <c r="C72" s="3" t="s">
        <v>1094</v>
      </c>
    </row>
    <row r="73" spans="2:3" ht="15" customHeight="1" x14ac:dyDescent="0.4">
      <c r="B73" s="26">
        <v>21</v>
      </c>
      <c r="C73" s="3" t="s">
        <v>1076</v>
      </c>
    </row>
    <row r="74" spans="2:3" ht="15" customHeight="1" x14ac:dyDescent="0.4">
      <c r="B74" s="26">
        <v>22</v>
      </c>
      <c r="C74" s="3" t="s">
        <v>1077</v>
      </c>
    </row>
    <row r="75" spans="2:3" ht="15" customHeight="1" x14ac:dyDescent="0.4">
      <c r="B75" s="26">
        <v>23</v>
      </c>
      <c r="C75" s="3" t="s">
        <v>1078</v>
      </c>
    </row>
    <row r="76" spans="2:3" ht="15" customHeight="1" x14ac:dyDescent="0.4">
      <c r="B76" s="26">
        <v>24</v>
      </c>
      <c r="C76" s="3" t="s">
        <v>1079</v>
      </c>
    </row>
    <row r="77" spans="2:3" ht="15" customHeight="1" x14ac:dyDescent="0.4">
      <c r="B77" s="26">
        <v>25</v>
      </c>
      <c r="C77" s="3" t="s">
        <v>1080</v>
      </c>
    </row>
    <row r="78" spans="2:3" ht="15" customHeight="1" x14ac:dyDescent="0.4">
      <c r="B78" s="26">
        <v>26</v>
      </c>
      <c r="C78" s="3" t="s">
        <v>1081</v>
      </c>
    </row>
    <row r="79" spans="2:3" ht="15" customHeight="1" x14ac:dyDescent="0.4">
      <c r="B79" s="26">
        <v>27</v>
      </c>
      <c r="C79" s="3" t="s">
        <v>1082</v>
      </c>
    </row>
    <row r="80" spans="2:3" ht="15" customHeight="1" x14ac:dyDescent="0.4">
      <c r="B80" s="26">
        <v>28</v>
      </c>
      <c r="C80" s="3" t="s">
        <v>1083</v>
      </c>
    </row>
    <row r="81" spans="1:3" ht="15" customHeight="1" x14ac:dyDescent="0.4">
      <c r="B81" s="26">
        <v>29</v>
      </c>
      <c r="C81" s="3" t="s">
        <v>1084</v>
      </c>
    </row>
    <row r="82" spans="1:3" ht="15" customHeight="1" x14ac:dyDescent="0.4">
      <c r="B82" s="26">
        <v>30</v>
      </c>
      <c r="C82" s="3" t="s">
        <v>1085</v>
      </c>
    </row>
    <row r="83" spans="1:3" ht="15" customHeight="1" x14ac:dyDescent="0.4">
      <c r="B83" s="26">
        <v>31</v>
      </c>
      <c r="C83" s="3" t="s">
        <v>1086</v>
      </c>
    </row>
    <row r="84" spans="1:3" ht="15" customHeight="1" x14ac:dyDescent="0.4">
      <c r="B84" s="26">
        <v>32</v>
      </c>
      <c r="C84" s="3" t="s">
        <v>1087</v>
      </c>
    </row>
    <row r="85" spans="1:3" ht="15" customHeight="1" x14ac:dyDescent="0.4">
      <c r="B85" s="26">
        <v>33</v>
      </c>
      <c r="C85" s="3" t="s">
        <v>1088</v>
      </c>
    </row>
    <row r="86" spans="1:3" ht="15" customHeight="1" x14ac:dyDescent="0.4">
      <c r="B86" s="26">
        <v>34</v>
      </c>
      <c r="C86" s="3" t="s">
        <v>1089</v>
      </c>
    </row>
    <row r="87" spans="1:3" ht="15" customHeight="1" x14ac:dyDescent="0.4">
      <c r="B87" s="26">
        <v>35</v>
      </c>
      <c r="C87" s="3" t="s">
        <v>1090</v>
      </c>
    </row>
    <row r="88" spans="1:3" ht="15" customHeight="1" x14ac:dyDescent="0.4">
      <c r="B88" s="26">
        <v>36</v>
      </c>
      <c r="C88" s="3" t="s">
        <v>1091</v>
      </c>
    </row>
    <row r="89" spans="1:3" ht="15" customHeight="1" x14ac:dyDescent="0.4">
      <c r="B89" s="26">
        <v>37</v>
      </c>
      <c r="C89" s="3" t="s">
        <v>1092</v>
      </c>
    </row>
    <row r="90" spans="1:3" ht="15" customHeight="1" x14ac:dyDescent="0.4">
      <c r="B90" s="26">
        <v>38</v>
      </c>
      <c r="C90" s="3" t="s">
        <v>1095</v>
      </c>
    </row>
    <row r="91" spans="1:3" ht="15" customHeight="1" x14ac:dyDescent="0.4">
      <c r="B91" s="26">
        <v>39</v>
      </c>
      <c r="C91" s="3" t="s">
        <v>1093</v>
      </c>
    </row>
    <row r="92" spans="1:3" ht="15" customHeight="1" x14ac:dyDescent="0.4">
      <c r="B92" s="26">
        <v>40</v>
      </c>
      <c r="C92" s="3" t="s">
        <v>1096</v>
      </c>
    </row>
    <row r="94" spans="1:3" ht="15" customHeight="1" x14ac:dyDescent="0.4">
      <c r="A94" s="134" t="s">
        <v>1121</v>
      </c>
      <c r="B94" s="712"/>
    </row>
    <row r="95" spans="1:3" ht="15" customHeight="1" x14ac:dyDescent="0.4">
      <c r="B95" s="26">
        <v>1</v>
      </c>
      <c r="C95" s="3" t="s">
        <v>1122</v>
      </c>
    </row>
    <row r="96" spans="1:3" ht="15" customHeight="1" x14ac:dyDescent="0.4">
      <c r="B96" s="26">
        <v>2</v>
      </c>
      <c r="C96" s="3" t="s">
        <v>1124</v>
      </c>
    </row>
    <row r="97" spans="2:3" ht="15" customHeight="1" x14ac:dyDescent="0.4">
      <c r="B97" s="26">
        <v>3</v>
      </c>
      <c r="C97" s="3" t="s">
        <v>1123</v>
      </c>
    </row>
  </sheetData>
  <mergeCells count="12">
    <mergeCell ref="C13:L13"/>
    <mergeCell ref="C14:L14"/>
    <mergeCell ref="C15:L15"/>
    <mergeCell ref="C16:L16"/>
    <mergeCell ref="C17:L17"/>
    <mergeCell ref="C7:I7"/>
    <mergeCell ref="C8:I8"/>
    <mergeCell ref="C9:I9"/>
    <mergeCell ref="C10:I10"/>
    <mergeCell ref="C4:I4"/>
    <mergeCell ref="C5:I5"/>
    <mergeCell ref="C6:I6"/>
  </mergeCells>
  <pageMargins left="0.75" right="0.75" top="1" bottom="1" header="0" footer="0"/>
  <pageSetup scale="54" fitToWidth="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EBDE-F073-4A07-9B2C-BC69E5267F8A}">
  <sheetPr>
    <tabColor theme="0" tint="-4.9989318521683403E-2"/>
    <pageSetUpPr fitToPage="1"/>
  </sheetPr>
  <dimension ref="A1:AE219"/>
  <sheetViews>
    <sheetView topLeftCell="E21" zoomScale="85" zoomScaleNormal="85" workbookViewId="0">
      <selection activeCell="F42" sqref="F42:F44"/>
    </sheetView>
  </sheetViews>
  <sheetFormatPr defaultRowHeight="13.8" x14ac:dyDescent="0.25"/>
  <cols>
    <col min="1" max="1" width="29.54296875" style="490" bestFit="1" customWidth="1"/>
    <col min="2" max="2" width="22" style="490" bestFit="1" customWidth="1"/>
    <col min="3" max="5" width="25" style="490" customWidth="1"/>
    <col min="6" max="7" width="40" style="490" customWidth="1"/>
    <col min="8" max="12" width="29.26953125" style="490" customWidth="1"/>
    <col min="13" max="14" width="33" style="490" customWidth="1"/>
    <col min="15" max="15" width="20.90625" style="490" bestFit="1" customWidth="1"/>
    <col min="16" max="16" width="27.6328125" style="490" customWidth="1"/>
    <col min="17" max="17" width="12.08984375" style="490" customWidth="1"/>
    <col min="18" max="18" width="10.54296875" style="490" customWidth="1"/>
    <col min="19" max="19" width="11.08984375" style="490" customWidth="1"/>
    <col min="20" max="20" width="14.81640625" style="490" customWidth="1"/>
    <col min="21" max="21" width="13.54296875" style="490" customWidth="1"/>
    <col min="22" max="22" width="13.36328125" style="490" customWidth="1"/>
    <col min="23" max="23" width="15.08984375" style="490" customWidth="1"/>
    <col min="24" max="24" width="11.54296875" style="490" customWidth="1"/>
    <col min="25" max="25" width="8.7265625" style="490"/>
    <col min="26" max="26" width="19.08984375" style="490" customWidth="1"/>
    <col min="27" max="27" width="8.7265625" style="490"/>
    <col min="28" max="28" width="21.81640625" style="490" customWidth="1"/>
    <col min="29" max="29" width="28.08984375" style="490" customWidth="1"/>
    <col min="30" max="30" width="21.81640625" style="490" customWidth="1"/>
    <col min="31" max="31" width="33.81640625" style="490" customWidth="1"/>
    <col min="32" max="32" width="18.7265625" style="490" customWidth="1"/>
    <col min="33" max="33" width="25.453125" style="490" customWidth="1"/>
    <col min="34" max="16384" width="8.7265625" style="490"/>
  </cols>
  <sheetData>
    <row r="1" spans="1:29" x14ac:dyDescent="0.25">
      <c r="A1" s="1398" t="s">
        <v>848</v>
      </c>
      <c r="B1" s="1398"/>
      <c r="C1" s="1398"/>
      <c r="D1" s="484" t="s">
        <v>851</v>
      </c>
      <c r="E1" s="484" t="s">
        <v>854</v>
      </c>
      <c r="F1" s="485" t="s">
        <v>855</v>
      </c>
      <c r="G1" s="485" t="s">
        <v>856</v>
      </c>
      <c r="H1" s="486" t="s">
        <v>857</v>
      </c>
      <c r="I1" s="487" t="s">
        <v>747</v>
      </c>
      <c r="J1" s="488" t="s">
        <v>863</v>
      </c>
      <c r="K1" s="488" t="s">
        <v>748</v>
      </c>
      <c r="L1" s="488" t="s">
        <v>749</v>
      </c>
      <c r="M1" s="488" t="s">
        <v>750</v>
      </c>
      <c r="N1" s="489" t="s">
        <v>751</v>
      </c>
    </row>
    <row r="2" spans="1:29" ht="17.399999999999999" x14ac:dyDescent="0.4">
      <c r="A2" s="491" t="s">
        <v>13</v>
      </c>
      <c r="B2" s="491" t="s">
        <v>312</v>
      </c>
      <c r="C2" s="492" t="s">
        <v>458</v>
      </c>
      <c r="D2" s="492" t="s">
        <v>852</v>
      </c>
      <c r="E2" s="493" t="s">
        <v>891</v>
      </c>
      <c r="F2" s="492" t="s">
        <v>826</v>
      </c>
      <c r="G2" s="19" t="s">
        <v>721</v>
      </c>
      <c r="H2" s="492" t="s">
        <v>430</v>
      </c>
      <c r="I2" s="492" t="s">
        <v>391</v>
      </c>
      <c r="J2" s="492" t="s">
        <v>864</v>
      </c>
      <c r="K2" s="493" t="s">
        <v>865</v>
      </c>
      <c r="L2" s="493" t="s">
        <v>867</v>
      </c>
      <c r="M2" s="493" t="s">
        <v>865</v>
      </c>
      <c r="N2" s="493" t="s">
        <v>869</v>
      </c>
      <c r="O2" s="118"/>
      <c r="P2" s="118"/>
      <c r="Q2" s="118"/>
      <c r="S2" s="118"/>
      <c r="U2" s="118"/>
      <c r="V2" s="118"/>
      <c r="Y2" s="118"/>
      <c r="Z2" s="118"/>
      <c r="AA2" s="118"/>
      <c r="AB2" s="118"/>
    </row>
    <row r="3" spans="1:29" ht="17.399999999999999" x14ac:dyDescent="0.4">
      <c r="A3" s="495" t="s">
        <v>622</v>
      </c>
      <c r="B3" s="495" t="s">
        <v>622</v>
      </c>
      <c r="C3" s="495" t="s">
        <v>622</v>
      </c>
      <c r="D3" s="495" t="s">
        <v>622</v>
      </c>
      <c r="E3" s="495" t="s">
        <v>622</v>
      </c>
      <c r="F3" s="490" t="s">
        <v>622</v>
      </c>
      <c r="G3" s="48" t="s">
        <v>622</v>
      </c>
      <c r="H3" s="495" t="s">
        <v>622</v>
      </c>
      <c r="I3" s="495" t="s">
        <v>622</v>
      </c>
      <c r="J3" s="495" t="s">
        <v>622</v>
      </c>
      <c r="K3" s="495" t="s">
        <v>622</v>
      </c>
      <c r="L3" s="495" t="s">
        <v>622</v>
      </c>
      <c r="M3" s="495" t="s">
        <v>622</v>
      </c>
      <c r="N3" s="495" t="s">
        <v>622</v>
      </c>
      <c r="O3" s="495"/>
      <c r="P3" s="495"/>
      <c r="Q3" s="495"/>
      <c r="S3" s="495"/>
      <c r="U3" s="495"/>
      <c r="V3" s="496"/>
      <c r="Y3" s="118"/>
      <c r="Z3" s="495"/>
      <c r="AA3" s="495"/>
      <c r="AB3" s="118"/>
    </row>
    <row r="4" spans="1:29" ht="17.399999999999999" x14ac:dyDescent="0.4">
      <c r="A4" s="118" t="s">
        <v>1</v>
      </c>
      <c r="B4" s="118" t="s">
        <v>4</v>
      </c>
      <c r="C4" s="495" t="s">
        <v>460</v>
      </c>
      <c r="D4" s="118" t="s">
        <v>3</v>
      </c>
      <c r="E4" s="118" t="s">
        <v>3</v>
      </c>
      <c r="F4" s="497" t="s">
        <v>823</v>
      </c>
      <c r="G4" s="3" t="s">
        <v>900</v>
      </c>
      <c r="H4" s="118" t="s">
        <v>442</v>
      </c>
      <c r="I4" s="495" t="s">
        <v>638</v>
      </c>
      <c r="J4" s="118" t="s">
        <v>611</v>
      </c>
      <c r="K4" s="118" t="s">
        <v>3</v>
      </c>
      <c r="L4" s="495" t="s">
        <v>3</v>
      </c>
      <c r="M4" s="118" t="s">
        <v>3</v>
      </c>
      <c r="N4" s="118" t="s">
        <v>3</v>
      </c>
      <c r="O4" s="118"/>
      <c r="P4" s="118"/>
      <c r="Q4" s="118"/>
      <c r="S4" s="495"/>
      <c r="U4" s="118"/>
      <c r="V4" s="118"/>
      <c r="Y4" s="118"/>
      <c r="Z4" s="118"/>
      <c r="AA4" s="118"/>
      <c r="AB4" s="118"/>
    </row>
    <row r="5" spans="1:29" ht="17.399999999999999" x14ac:dyDescent="0.4">
      <c r="A5" s="118" t="s">
        <v>5</v>
      </c>
      <c r="B5" s="118" t="s">
        <v>0</v>
      </c>
      <c r="C5" s="495" t="s">
        <v>459</v>
      </c>
      <c r="D5" s="118" t="s">
        <v>6</v>
      </c>
      <c r="E5" s="118" t="s">
        <v>6</v>
      </c>
      <c r="F5" s="497" t="s">
        <v>878</v>
      </c>
      <c r="G5" s="3" t="s">
        <v>337</v>
      </c>
      <c r="H5" s="118" t="s">
        <v>437</v>
      </c>
      <c r="I5" s="118" t="s">
        <v>431</v>
      </c>
      <c r="J5" s="118" t="s">
        <v>612</v>
      </c>
      <c r="K5" s="118" t="s">
        <v>6</v>
      </c>
      <c r="L5" s="118" t="s">
        <v>277</v>
      </c>
      <c r="M5" s="118" t="s">
        <v>6</v>
      </c>
      <c r="N5" s="118" t="s">
        <v>6</v>
      </c>
      <c r="O5" s="118"/>
      <c r="P5" s="118"/>
      <c r="Q5" s="118"/>
      <c r="S5" s="118"/>
      <c r="U5" s="118"/>
      <c r="V5" s="118"/>
      <c r="X5" s="118"/>
      <c r="Y5" s="118"/>
      <c r="Z5" s="118"/>
      <c r="AA5" s="498"/>
      <c r="AB5" s="118"/>
    </row>
    <row r="6" spans="1:29" ht="16.2" x14ac:dyDescent="0.35">
      <c r="A6" s="118" t="s">
        <v>8</v>
      </c>
      <c r="B6" s="118" t="s">
        <v>16</v>
      </c>
      <c r="E6" s="118" t="s">
        <v>277</v>
      </c>
      <c r="F6" s="497" t="s">
        <v>879</v>
      </c>
      <c r="G6" s="61"/>
      <c r="H6" s="118" t="s">
        <v>438</v>
      </c>
      <c r="I6" s="118" t="s">
        <v>432</v>
      </c>
      <c r="J6" s="118" t="s">
        <v>609</v>
      </c>
      <c r="K6" s="118"/>
      <c r="L6" s="118"/>
      <c r="M6" s="118"/>
      <c r="N6" s="118"/>
      <c r="O6" s="118"/>
      <c r="P6" s="118"/>
      <c r="Q6" s="118"/>
      <c r="S6" s="118"/>
      <c r="T6" s="118"/>
      <c r="V6" s="118"/>
      <c r="Y6" s="118"/>
      <c r="Z6" s="118"/>
      <c r="AA6" s="498"/>
      <c r="AB6" s="118"/>
    </row>
    <row r="7" spans="1:29" ht="16.2" x14ac:dyDescent="0.35">
      <c r="A7" s="118" t="s">
        <v>15</v>
      </c>
      <c r="B7" s="118" t="s">
        <v>7</v>
      </c>
      <c r="C7" s="492" t="s">
        <v>323</v>
      </c>
      <c r="F7" s="497" t="s">
        <v>824</v>
      </c>
      <c r="G7" s="61"/>
      <c r="H7" s="118" t="s">
        <v>439</v>
      </c>
      <c r="I7" s="118" t="s">
        <v>433</v>
      </c>
      <c r="J7" s="118" t="s">
        <v>610</v>
      </c>
      <c r="K7" s="118"/>
      <c r="L7" s="118"/>
      <c r="M7" s="118"/>
      <c r="N7" s="118"/>
      <c r="O7" s="118"/>
      <c r="Q7" s="118"/>
      <c r="R7" s="168"/>
      <c r="S7" s="118"/>
      <c r="T7" s="118"/>
      <c r="U7" s="118"/>
      <c r="V7" s="118"/>
      <c r="Y7" s="118"/>
      <c r="Z7" s="118"/>
      <c r="AA7" s="118"/>
      <c r="AB7" s="118"/>
    </row>
    <row r="8" spans="1:29" ht="17.399999999999999" x14ac:dyDescent="0.4">
      <c r="A8" s="118" t="s">
        <v>17</v>
      </c>
      <c r="B8" s="118" t="s">
        <v>14</v>
      </c>
      <c r="C8" s="495" t="s">
        <v>622</v>
      </c>
      <c r="D8" s="492" t="s">
        <v>853</v>
      </c>
      <c r="E8" s="118" t="s">
        <v>945</v>
      </c>
      <c r="F8" s="497" t="s">
        <v>832</v>
      </c>
      <c r="G8" s="19" t="s">
        <v>934</v>
      </c>
      <c r="H8" s="118" t="s">
        <v>440</v>
      </c>
      <c r="I8" s="118" t="s">
        <v>434</v>
      </c>
      <c r="J8" s="118" t="s">
        <v>613</v>
      </c>
      <c r="K8" s="492" t="s">
        <v>866</v>
      </c>
      <c r="L8" s="493" t="s">
        <v>944</v>
      </c>
      <c r="M8" s="492" t="s">
        <v>860</v>
      </c>
      <c r="N8" s="492" t="s">
        <v>868</v>
      </c>
      <c r="O8" s="118"/>
      <c r="P8" s="118"/>
      <c r="Q8" s="118"/>
      <c r="R8" s="168"/>
      <c r="S8" s="118"/>
      <c r="T8" s="118"/>
      <c r="U8" s="499"/>
      <c r="V8" s="118"/>
      <c r="Y8" s="118"/>
      <c r="Z8" s="118"/>
      <c r="AA8" s="118"/>
      <c r="AB8" s="118"/>
    </row>
    <row r="9" spans="1:29" ht="17.399999999999999" x14ac:dyDescent="0.4">
      <c r="A9" s="118" t="s">
        <v>19</v>
      </c>
      <c r="B9" s="118" t="s">
        <v>18</v>
      </c>
      <c r="C9" s="118" t="s">
        <v>352</v>
      </c>
      <c r="D9" s="495" t="s">
        <v>622</v>
      </c>
      <c r="E9" s="495" t="s">
        <v>622</v>
      </c>
      <c r="F9" s="497"/>
      <c r="G9" s="48" t="s">
        <v>622</v>
      </c>
      <c r="H9" s="118" t="s">
        <v>441</v>
      </c>
      <c r="I9" s="118" t="s">
        <v>435</v>
      </c>
      <c r="J9" s="118" t="s">
        <v>614</v>
      </c>
      <c r="K9" s="495" t="s">
        <v>622</v>
      </c>
      <c r="L9" s="495" t="s">
        <v>622</v>
      </c>
      <c r="M9" s="495" t="s">
        <v>622</v>
      </c>
      <c r="N9" s="495" t="s">
        <v>622</v>
      </c>
      <c r="O9" s="118"/>
      <c r="P9" s="495"/>
      <c r="Q9" s="118"/>
      <c r="R9" s="168"/>
      <c r="S9" s="118"/>
      <c r="T9" s="118"/>
      <c r="U9" s="499"/>
      <c r="V9" s="118"/>
      <c r="Y9" s="118"/>
      <c r="Z9" s="118"/>
      <c r="AA9" s="118"/>
      <c r="AB9" s="118"/>
    </row>
    <row r="10" spans="1:29" ht="17.399999999999999" x14ac:dyDescent="0.4">
      <c r="A10" s="118" t="s">
        <v>21</v>
      </c>
      <c r="B10" s="118" t="s">
        <v>20</v>
      </c>
      <c r="C10" s="118" t="s">
        <v>354</v>
      </c>
      <c r="D10" s="118" t="s">
        <v>3</v>
      </c>
      <c r="E10" s="118" t="s">
        <v>946</v>
      </c>
      <c r="G10" s="535" t="s">
        <v>576</v>
      </c>
      <c r="H10" s="118"/>
      <c r="I10" s="118" t="s">
        <v>436</v>
      </c>
      <c r="J10" s="118" t="s">
        <v>615</v>
      </c>
      <c r="K10" s="118" t="s">
        <v>3</v>
      </c>
      <c r="L10" s="495" t="s">
        <v>942</v>
      </c>
      <c r="M10" s="118" t="s">
        <v>3</v>
      </c>
      <c r="N10" s="118" t="s">
        <v>3</v>
      </c>
      <c r="O10" s="118"/>
      <c r="P10" s="500"/>
      <c r="Q10" s="118"/>
      <c r="R10" s="168"/>
      <c r="S10" s="118"/>
      <c r="T10" s="118"/>
      <c r="U10" s="499"/>
      <c r="V10" s="118"/>
      <c r="W10" s="118"/>
      <c r="Y10" s="118"/>
      <c r="AA10" s="118"/>
      <c r="AB10" s="118"/>
    </row>
    <row r="11" spans="1:29" ht="17.399999999999999" x14ac:dyDescent="0.4">
      <c r="A11" s="118" t="s">
        <v>22</v>
      </c>
      <c r="B11" s="118" t="s">
        <v>315</v>
      </c>
      <c r="C11" s="118" t="s">
        <v>353</v>
      </c>
      <c r="D11" s="118" t="s">
        <v>6</v>
      </c>
      <c r="E11" s="118" t="s">
        <v>947</v>
      </c>
      <c r="G11" s="535" t="s">
        <v>935</v>
      </c>
      <c r="H11" s="534" t="s">
        <v>937</v>
      </c>
      <c r="I11" s="118"/>
      <c r="J11" s="118"/>
      <c r="K11" s="118" t="s">
        <v>277</v>
      </c>
      <c r="L11" s="118" t="s">
        <v>943</v>
      </c>
      <c r="M11" s="118" t="s">
        <v>277</v>
      </c>
      <c r="N11" s="118" t="s">
        <v>277</v>
      </c>
      <c r="O11" s="118"/>
      <c r="P11" s="118"/>
      <c r="Q11" s="118"/>
      <c r="R11" s="118"/>
      <c r="S11" s="118"/>
      <c r="T11" s="118"/>
      <c r="W11" s="118"/>
      <c r="Y11" s="118"/>
      <c r="Z11" s="118"/>
      <c r="AA11" s="118"/>
      <c r="AB11" s="118"/>
      <c r="AC11" s="118"/>
    </row>
    <row r="12" spans="1:29" ht="16.2" x14ac:dyDescent="0.35">
      <c r="A12" s="118" t="s">
        <v>24</v>
      </c>
      <c r="B12" s="118" t="s">
        <v>314</v>
      </c>
      <c r="C12" s="118" t="s">
        <v>355</v>
      </c>
      <c r="D12" s="118"/>
      <c r="E12" s="490" t="s">
        <v>277</v>
      </c>
      <c r="F12" s="492" t="s">
        <v>870</v>
      </c>
      <c r="G12" s="61"/>
      <c r="H12" s="67" t="s">
        <v>622</v>
      </c>
      <c r="I12" s="495"/>
      <c r="J12" s="501"/>
      <c r="K12" s="118"/>
      <c r="L12" s="118"/>
      <c r="O12" s="118"/>
      <c r="P12" s="118"/>
      <c r="Q12" s="118"/>
      <c r="R12" s="118"/>
      <c r="S12" s="118"/>
      <c r="T12" s="118"/>
      <c r="U12" s="118"/>
      <c r="V12" s="118"/>
      <c r="W12" s="118"/>
      <c r="Y12" s="118"/>
      <c r="Z12" s="118"/>
      <c r="AA12" s="118"/>
    </row>
    <row r="13" spans="1:29" ht="16.2" x14ac:dyDescent="0.35">
      <c r="A13" s="118" t="s">
        <v>25</v>
      </c>
      <c r="B13" s="118" t="s">
        <v>23</v>
      </c>
      <c r="F13" s="495" t="s">
        <v>622</v>
      </c>
      <c r="G13" s="61"/>
      <c r="H13" s="2" t="s">
        <v>394</v>
      </c>
      <c r="I13" s="492" t="s">
        <v>860</v>
      </c>
      <c r="J13" s="493" t="s">
        <v>865</v>
      </c>
      <c r="O13" s="118"/>
      <c r="P13" s="118"/>
      <c r="Q13" s="118"/>
      <c r="R13" s="118"/>
      <c r="S13" s="118"/>
      <c r="T13" s="118"/>
      <c r="U13" s="118"/>
      <c r="W13" s="118"/>
      <c r="Y13" s="118"/>
      <c r="Z13" s="495"/>
      <c r="AA13" s="495"/>
    </row>
    <row r="14" spans="1:29" ht="17.399999999999999" x14ac:dyDescent="0.4">
      <c r="A14" s="118" t="s">
        <v>27</v>
      </c>
      <c r="B14" s="118" t="s">
        <v>316</v>
      </c>
      <c r="F14" s="168" t="s">
        <v>282</v>
      </c>
      <c r="G14" s="19" t="s">
        <v>936</v>
      </c>
      <c r="H14" s="2" t="s">
        <v>938</v>
      </c>
      <c r="I14" s="495" t="s">
        <v>622</v>
      </c>
      <c r="J14" s="495" t="s">
        <v>622</v>
      </c>
      <c r="L14" s="493" t="s">
        <v>708</v>
      </c>
      <c r="M14" s="492" t="s">
        <v>866</v>
      </c>
      <c r="N14" s="492" t="s">
        <v>861</v>
      </c>
      <c r="P14" s="118"/>
      <c r="Q14" s="118"/>
      <c r="R14" s="118"/>
      <c r="S14" s="118"/>
      <c r="T14" s="118"/>
      <c r="U14" s="118"/>
      <c r="V14" s="118"/>
      <c r="W14" s="118"/>
      <c r="Y14" s="118"/>
      <c r="Z14" s="118"/>
      <c r="AA14" s="118"/>
    </row>
    <row r="15" spans="1:29" ht="17.399999999999999" x14ac:dyDescent="0.4">
      <c r="A15" s="118" t="s">
        <v>29</v>
      </c>
      <c r="B15" s="118" t="s">
        <v>26</v>
      </c>
      <c r="C15" s="19" t="s">
        <v>973</v>
      </c>
      <c r="D15" s="492"/>
      <c r="E15" s="492"/>
      <c r="F15" s="168" t="s">
        <v>284</v>
      </c>
      <c r="G15" s="48" t="s">
        <v>622</v>
      </c>
      <c r="H15" s="2" t="s">
        <v>939</v>
      </c>
      <c r="I15" s="118" t="s">
        <v>3</v>
      </c>
      <c r="J15" s="118" t="s">
        <v>3</v>
      </c>
      <c r="K15" s="492" t="s">
        <v>860</v>
      </c>
      <c r="L15" s="495" t="s">
        <v>622</v>
      </c>
      <c r="M15" s="495" t="s">
        <v>622</v>
      </c>
      <c r="N15" s="495" t="s">
        <v>622</v>
      </c>
      <c r="P15" s="118"/>
      <c r="Q15" s="118"/>
      <c r="R15" s="118"/>
      <c r="S15" s="118"/>
      <c r="T15" s="118"/>
      <c r="U15" s="118"/>
      <c r="V15" s="118"/>
      <c r="W15" s="118"/>
      <c r="Y15" s="118"/>
      <c r="Z15" s="118"/>
      <c r="AA15" s="118"/>
    </row>
    <row r="16" spans="1:29" ht="17.399999999999999" x14ac:dyDescent="0.4">
      <c r="A16" s="118" t="s">
        <v>31</v>
      </c>
      <c r="B16" s="118" t="s">
        <v>30</v>
      </c>
      <c r="C16" s="48" t="s">
        <v>622</v>
      </c>
      <c r="D16" s="495"/>
      <c r="E16" s="495"/>
      <c r="F16" s="168" t="s">
        <v>786</v>
      </c>
      <c r="G16" s="61" t="s">
        <v>3</v>
      </c>
      <c r="H16" s="118"/>
      <c r="I16" s="118" t="s">
        <v>277</v>
      </c>
      <c r="J16" s="118" t="s">
        <v>6</v>
      </c>
      <c r="K16" s="495" t="s">
        <v>622</v>
      </c>
      <c r="L16" s="495" t="s">
        <v>942</v>
      </c>
      <c r="M16" s="118" t="s">
        <v>3</v>
      </c>
      <c r="N16" s="118" t="s">
        <v>3</v>
      </c>
      <c r="P16" s="118"/>
      <c r="Q16" s="118"/>
      <c r="R16" s="118"/>
      <c r="S16" s="118"/>
      <c r="T16" s="118"/>
      <c r="U16" s="118"/>
      <c r="V16" s="118"/>
      <c r="W16" s="118"/>
      <c r="X16" s="118"/>
      <c r="Y16" s="118"/>
      <c r="Z16" s="118"/>
      <c r="AA16" s="118"/>
    </row>
    <row r="17" spans="1:29" ht="17.399999999999999" x14ac:dyDescent="0.4">
      <c r="A17" s="118" t="s">
        <v>32</v>
      </c>
      <c r="B17" s="118" t="s">
        <v>317</v>
      </c>
      <c r="C17" s="3" t="s">
        <v>924</v>
      </c>
      <c r="D17" s="118"/>
      <c r="E17" s="118"/>
      <c r="F17" s="495"/>
      <c r="G17" s="48" t="s">
        <v>6</v>
      </c>
      <c r="I17" s="118"/>
      <c r="J17" s="118"/>
      <c r="K17" s="118" t="s">
        <v>3</v>
      </c>
      <c r="L17" s="118" t="s">
        <v>943</v>
      </c>
      <c r="M17" s="118" t="s">
        <v>277</v>
      </c>
      <c r="N17" s="118" t="s">
        <v>277</v>
      </c>
      <c r="P17" s="118"/>
      <c r="Q17" s="118"/>
      <c r="R17" s="118"/>
      <c r="S17" s="118"/>
      <c r="T17" s="118"/>
      <c r="U17" s="118"/>
      <c r="V17" s="118"/>
      <c r="W17" s="118"/>
      <c r="Y17" s="118"/>
      <c r="Z17" s="118"/>
      <c r="AA17" s="118"/>
    </row>
    <row r="18" spans="1:29" ht="17.399999999999999" x14ac:dyDescent="0.4">
      <c r="A18" s="118" t="s">
        <v>34</v>
      </c>
      <c r="B18" s="118" t="s">
        <v>313</v>
      </c>
      <c r="C18" s="3" t="s">
        <v>974</v>
      </c>
      <c r="D18" s="118"/>
      <c r="E18" s="118"/>
      <c r="F18" s="118"/>
      <c r="G18" s="3"/>
      <c r="H18" s="492" t="s">
        <v>858</v>
      </c>
      <c r="I18" s="495"/>
      <c r="J18" s="118"/>
      <c r="K18" s="118" t="s">
        <v>277</v>
      </c>
      <c r="L18" s="118" t="s">
        <v>277</v>
      </c>
      <c r="P18" s="118"/>
      <c r="Q18" s="118"/>
      <c r="R18" s="118"/>
      <c r="S18" s="118"/>
      <c r="T18" s="118"/>
      <c r="U18" s="118"/>
      <c r="V18" s="118"/>
      <c r="W18" s="502"/>
      <c r="Y18" s="118"/>
      <c r="AA18" s="118"/>
    </row>
    <row r="19" spans="1:29" ht="16.2" x14ac:dyDescent="0.35">
      <c r="A19" s="118" t="s">
        <v>36</v>
      </c>
      <c r="B19" s="118" t="s">
        <v>28</v>
      </c>
      <c r="F19" s="492" t="s">
        <v>378</v>
      </c>
      <c r="G19" s="61"/>
      <c r="H19" s="495" t="s">
        <v>622</v>
      </c>
      <c r="I19" s="492" t="s">
        <v>861</v>
      </c>
      <c r="J19" s="492" t="s">
        <v>860</v>
      </c>
      <c r="K19" s="492"/>
      <c r="L19" s="492"/>
      <c r="Q19" s="118"/>
      <c r="R19" s="118"/>
      <c r="S19" s="118"/>
      <c r="T19" s="118"/>
      <c r="U19" s="118"/>
      <c r="V19" s="118"/>
      <c r="W19" s="118"/>
      <c r="Y19" s="118"/>
      <c r="AA19" s="118"/>
      <c r="AB19" s="118"/>
      <c r="AC19" s="118"/>
    </row>
    <row r="20" spans="1:29" ht="17.399999999999999" x14ac:dyDescent="0.4">
      <c r="A20" s="118" t="s">
        <v>37</v>
      </c>
      <c r="B20" s="118" t="s">
        <v>318</v>
      </c>
      <c r="F20" s="495" t="s">
        <v>622</v>
      </c>
      <c r="G20" s="19" t="s">
        <v>381</v>
      </c>
      <c r="H20" s="118" t="s">
        <v>283</v>
      </c>
      <c r="I20" s="495" t="s">
        <v>622</v>
      </c>
      <c r="J20" s="495" t="s">
        <v>622</v>
      </c>
      <c r="K20" s="495"/>
      <c r="L20" s="495"/>
      <c r="Q20" s="118"/>
      <c r="S20" s="118"/>
      <c r="T20" s="118"/>
      <c r="U20" s="118"/>
      <c r="W20" s="503"/>
      <c r="Y20" s="118"/>
      <c r="AA20" s="118"/>
      <c r="AB20" s="118"/>
      <c r="AC20" s="118"/>
    </row>
    <row r="21" spans="1:29" ht="17.399999999999999" x14ac:dyDescent="0.4">
      <c r="A21" s="118" t="s">
        <v>39</v>
      </c>
      <c r="B21" s="118" t="s">
        <v>33</v>
      </c>
      <c r="C21" s="492" t="s">
        <v>850</v>
      </c>
      <c r="F21" s="118" t="s">
        <v>384</v>
      </c>
      <c r="G21" s="48" t="s">
        <v>622</v>
      </c>
      <c r="H21" s="118" t="s">
        <v>285</v>
      </c>
      <c r="I21" s="118" t="s">
        <v>3</v>
      </c>
      <c r="J21" s="118" t="s">
        <v>3</v>
      </c>
      <c r="K21" s="504" t="s">
        <v>862</v>
      </c>
      <c r="Q21" s="118"/>
      <c r="S21" s="118"/>
      <c r="T21" s="118"/>
      <c r="U21" s="492"/>
      <c r="W21" s="118"/>
      <c r="Y21" s="118"/>
      <c r="AA21" s="118"/>
      <c r="AB21" s="118"/>
      <c r="AC21" s="118"/>
    </row>
    <row r="22" spans="1:29" ht="17.399999999999999" x14ac:dyDescent="0.4">
      <c r="A22" s="118" t="s">
        <v>41</v>
      </c>
      <c r="B22" s="118" t="s">
        <v>35</v>
      </c>
      <c r="C22" s="495" t="s">
        <v>622</v>
      </c>
      <c r="F22" s="118" t="s">
        <v>379</v>
      </c>
      <c r="G22" s="3" t="s">
        <v>383</v>
      </c>
      <c r="I22" s="118" t="s">
        <v>277</v>
      </c>
      <c r="J22" s="118" t="s">
        <v>277</v>
      </c>
      <c r="K22" s="118" t="s">
        <v>622</v>
      </c>
      <c r="Q22" s="118"/>
      <c r="S22" s="495"/>
      <c r="T22" s="495"/>
      <c r="U22" s="118"/>
      <c r="Y22" s="118"/>
      <c r="AA22" s="118"/>
      <c r="AB22" s="118"/>
      <c r="AC22" s="118"/>
    </row>
    <row r="23" spans="1:29" ht="17.399999999999999" x14ac:dyDescent="0.4">
      <c r="A23" s="118" t="s">
        <v>43</v>
      </c>
      <c r="B23" s="118" t="s">
        <v>38</v>
      </c>
      <c r="C23" s="118" t="s">
        <v>3</v>
      </c>
      <c r="F23" s="118" t="s">
        <v>380</v>
      </c>
      <c r="G23" s="3" t="s">
        <v>382</v>
      </c>
      <c r="I23" s="505"/>
      <c r="J23" s="118"/>
      <c r="K23" s="118" t="s">
        <v>406</v>
      </c>
      <c r="Q23" s="118"/>
      <c r="S23" s="495"/>
      <c r="T23" s="495"/>
      <c r="U23" s="118"/>
      <c r="Y23" s="118"/>
      <c r="AA23" s="118"/>
      <c r="AB23" s="118"/>
      <c r="AC23" s="118"/>
    </row>
    <row r="24" spans="1:29" ht="17.399999999999999" x14ac:dyDescent="0.4">
      <c r="A24" s="118" t="s">
        <v>45</v>
      </c>
      <c r="B24" s="118" t="s">
        <v>319</v>
      </c>
      <c r="C24" s="118" t="s">
        <v>277</v>
      </c>
      <c r="F24" s="118" t="s">
        <v>386</v>
      </c>
      <c r="G24" s="5"/>
      <c r="H24" s="505" t="s">
        <v>679</v>
      </c>
      <c r="K24" s="118" t="s">
        <v>424</v>
      </c>
      <c r="Q24" s="118"/>
      <c r="S24" s="495"/>
      <c r="T24" s="495"/>
      <c r="U24" s="118"/>
      <c r="V24" s="118"/>
      <c r="Y24" s="118"/>
      <c r="AA24" s="118"/>
      <c r="AB24" s="118"/>
      <c r="AC24" s="118"/>
    </row>
    <row r="25" spans="1:29" ht="16.2" x14ac:dyDescent="0.35">
      <c r="A25" s="118" t="s">
        <v>46</v>
      </c>
      <c r="B25" s="118" t="s">
        <v>40</v>
      </c>
      <c r="F25" s="118" t="s">
        <v>385</v>
      </c>
      <c r="G25" s="61"/>
      <c r="H25" s="495" t="s">
        <v>622</v>
      </c>
      <c r="I25" s="492" t="s">
        <v>685</v>
      </c>
      <c r="J25" s="492" t="s">
        <v>861</v>
      </c>
      <c r="K25" s="118" t="s">
        <v>392</v>
      </c>
      <c r="L25" s="492"/>
      <c r="M25" s="492"/>
      <c r="N25" s="492"/>
      <c r="O25" s="118"/>
      <c r="Q25" s="118"/>
      <c r="S25" s="495"/>
      <c r="T25" s="495"/>
      <c r="U25" s="118"/>
      <c r="V25" s="118"/>
      <c r="Y25" s="118"/>
      <c r="AA25" s="118"/>
      <c r="AB25" s="118"/>
      <c r="AC25" s="118"/>
    </row>
    <row r="26" spans="1:29" ht="17.399999999999999" x14ac:dyDescent="0.4">
      <c r="A26" s="118" t="s">
        <v>48</v>
      </c>
      <c r="B26" s="118" t="s">
        <v>42</v>
      </c>
      <c r="F26" s="118" t="s">
        <v>382</v>
      </c>
      <c r="G26" s="19" t="s">
        <v>822</v>
      </c>
      <c r="H26" s="118" t="s">
        <v>3</v>
      </c>
      <c r="I26" s="495" t="s">
        <v>622</v>
      </c>
      <c r="J26" s="495" t="s">
        <v>622</v>
      </c>
      <c r="K26" s="492"/>
      <c r="L26" s="495"/>
      <c r="M26" s="495"/>
      <c r="N26" s="495"/>
      <c r="O26" s="118"/>
      <c r="Q26" s="118"/>
      <c r="S26" s="495"/>
      <c r="T26" s="495"/>
      <c r="U26" s="118"/>
      <c r="V26" s="118"/>
      <c r="Y26" s="118"/>
      <c r="AA26" s="118"/>
      <c r="AB26" s="118"/>
      <c r="AC26" s="118"/>
    </row>
    <row r="27" spans="1:29" ht="17.399999999999999" x14ac:dyDescent="0.4">
      <c r="A27" s="118" t="s">
        <v>50</v>
      </c>
      <c r="B27" s="118" t="s">
        <v>320</v>
      </c>
      <c r="F27" s="118"/>
      <c r="G27" s="48" t="s">
        <v>622</v>
      </c>
      <c r="H27" s="118" t="s">
        <v>277</v>
      </c>
      <c r="I27" s="118" t="s">
        <v>687</v>
      </c>
      <c r="J27" s="118" t="s">
        <v>3</v>
      </c>
      <c r="K27" s="495"/>
      <c r="L27" s="118"/>
      <c r="M27" s="118"/>
      <c r="N27" s="118"/>
      <c r="O27" s="495"/>
      <c r="Q27" s="118"/>
      <c r="R27" s="118"/>
      <c r="S27" s="118"/>
      <c r="T27" s="118"/>
      <c r="U27" s="118"/>
      <c r="V27" s="118"/>
      <c r="W27" s="118"/>
      <c r="Y27" s="118"/>
      <c r="Z27" s="118"/>
      <c r="AA27" s="118"/>
      <c r="AB27" s="118"/>
      <c r="AC27" s="118"/>
    </row>
    <row r="28" spans="1:29" ht="17.399999999999999" x14ac:dyDescent="0.4">
      <c r="A28" s="118" t="s">
        <v>52</v>
      </c>
      <c r="B28" s="118" t="s">
        <v>44</v>
      </c>
      <c r="F28" s="118"/>
      <c r="G28" s="48" t="s">
        <v>3</v>
      </c>
      <c r="H28" s="118"/>
      <c r="I28" s="118" t="s">
        <v>688</v>
      </c>
      <c r="J28" s="118" t="s">
        <v>277</v>
      </c>
      <c r="K28" s="494" t="s">
        <v>909</v>
      </c>
      <c r="L28" s="118"/>
      <c r="M28" s="118"/>
      <c r="N28" s="118"/>
      <c r="O28" s="118"/>
      <c r="Q28" s="118"/>
      <c r="S28" s="118"/>
      <c r="T28" s="118"/>
      <c r="U28" s="492"/>
      <c r="V28" s="118"/>
      <c r="W28" s="118"/>
      <c r="Y28" s="118"/>
      <c r="Z28" s="118"/>
      <c r="AA28" s="118"/>
      <c r="AB28" s="118"/>
      <c r="AC28" s="118"/>
    </row>
    <row r="29" spans="1:29" ht="17.399999999999999" x14ac:dyDescent="0.4">
      <c r="A29" s="118" t="s">
        <v>54</v>
      </c>
      <c r="B29" s="118" t="s">
        <v>321</v>
      </c>
      <c r="F29" s="492" t="s">
        <v>827</v>
      </c>
      <c r="G29" s="3" t="s">
        <v>277</v>
      </c>
      <c r="H29" s="118"/>
      <c r="J29" s="495"/>
      <c r="K29" s="118" t="s">
        <v>622</v>
      </c>
      <c r="L29" s="495"/>
      <c r="M29" s="495"/>
      <c r="N29" s="495"/>
      <c r="O29" s="118"/>
      <c r="Q29" s="118"/>
      <c r="U29" s="118"/>
      <c r="V29" s="118"/>
      <c r="W29" s="118"/>
      <c r="Y29" s="118"/>
      <c r="Z29" s="118"/>
      <c r="AA29" s="118"/>
      <c r="AB29" s="118"/>
      <c r="AC29" s="118"/>
    </row>
    <row r="30" spans="1:29" ht="17.399999999999999" x14ac:dyDescent="0.4">
      <c r="A30" s="118" t="s">
        <v>56</v>
      </c>
      <c r="B30" s="118" t="s">
        <v>59</v>
      </c>
      <c r="F30" s="495" t="s">
        <v>622</v>
      </c>
      <c r="G30" s="3"/>
      <c r="H30" s="492" t="s">
        <v>859</v>
      </c>
      <c r="K30" s="490" t="s">
        <v>1054</v>
      </c>
      <c r="Q30" s="118"/>
      <c r="U30" s="118"/>
      <c r="V30" s="118"/>
      <c r="W30" s="118"/>
      <c r="Y30" s="118"/>
      <c r="Z30" s="118"/>
      <c r="AA30" s="118"/>
      <c r="AB30" s="118"/>
      <c r="AC30" s="118"/>
    </row>
    <row r="31" spans="1:29" ht="17.399999999999999" x14ac:dyDescent="0.4">
      <c r="A31" s="118" t="s">
        <v>58</v>
      </c>
      <c r="B31" s="118" t="s">
        <v>61</v>
      </c>
      <c r="F31" s="118" t="s">
        <v>828</v>
      </c>
      <c r="G31" s="3"/>
      <c r="H31" s="495" t="s">
        <v>622</v>
      </c>
      <c r="I31" s="492" t="s">
        <v>575</v>
      </c>
      <c r="K31" s="490" t="s">
        <v>899</v>
      </c>
      <c r="Q31" s="118"/>
      <c r="U31" s="118"/>
      <c r="V31" s="118"/>
      <c r="W31" s="118"/>
      <c r="Y31" s="118"/>
      <c r="Z31" s="118"/>
      <c r="AA31" s="118"/>
      <c r="AB31" s="118"/>
      <c r="AC31" s="118"/>
    </row>
    <row r="32" spans="1:29" ht="31.8" x14ac:dyDescent="0.4">
      <c r="A32" s="118" t="s">
        <v>60</v>
      </c>
      <c r="B32" s="118" t="s">
        <v>47</v>
      </c>
      <c r="F32" s="503" t="s">
        <v>829</v>
      </c>
      <c r="G32" s="19" t="s">
        <v>975</v>
      </c>
      <c r="H32" s="118" t="s">
        <v>3</v>
      </c>
      <c r="I32" s="495" t="s">
        <v>622</v>
      </c>
      <c r="K32" s="490" t="s">
        <v>1031</v>
      </c>
      <c r="O32" s="118"/>
      <c r="Q32" s="118"/>
      <c r="R32" s="118"/>
      <c r="T32" s="118"/>
      <c r="V32" s="118"/>
      <c r="W32" s="118"/>
      <c r="Y32" s="118"/>
      <c r="Z32" s="118"/>
      <c r="AA32" s="118"/>
      <c r="AB32" s="118"/>
      <c r="AC32" s="118"/>
    </row>
    <row r="33" spans="1:31" ht="17.399999999999999" x14ac:dyDescent="0.4">
      <c r="A33" s="118" t="s">
        <v>62</v>
      </c>
      <c r="B33" s="118" t="s">
        <v>51</v>
      </c>
      <c r="F33" s="118"/>
      <c r="G33" s="48" t="s">
        <v>622</v>
      </c>
      <c r="H33" s="118" t="s">
        <v>277</v>
      </c>
      <c r="I33" s="495" t="s">
        <v>696</v>
      </c>
      <c r="K33" s="490" t="s">
        <v>337</v>
      </c>
      <c r="O33" s="495"/>
      <c r="Q33" s="118"/>
      <c r="R33" s="118"/>
      <c r="T33" s="118"/>
      <c r="U33" s="492"/>
      <c r="V33" s="118"/>
      <c r="W33" s="118"/>
      <c r="Y33" s="118"/>
      <c r="Z33" s="118"/>
      <c r="AA33" s="118"/>
      <c r="AB33" s="118"/>
      <c r="AC33" s="118"/>
    </row>
    <row r="34" spans="1:31" ht="17.399999999999999" x14ac:dyDescent="0.4">
      <c r="A34" s="118" t="s">
        <v>63</v>
      </c>
      <c r="B34" s="118" t="s">
        <v>53</v>
      </c>
      <c r="F34" s="118"/>
      <c r="G34" s="48" t="s">
        <v>976</v>
      </c>
      <c r="I34" s="118" t="s">
        <v>576</v>
      </c>
      <c r="O34" s="118"/>
      <c r="Q34" s="118"/>
      <c r="T34" s="118"/>
      <c r="U34" s="504"/>
      <c r="V34" s="118"/>
      <c r="X34" s="118"/>
      <c r="Z34" s="118"/>
      <c r="AA34" s="118"/>
      <c r="AB34" s="118"/>
      <c r="AC34" s="118"/>
    </row>
    <row r="35" spans="1:31" ht="47.4" x14ac:dyDescent="0.4">
      <c r="A35" s="118" t="s">
        <v>65</v>
      </c>
      <c r="B35" s="118" t="s">
        <v>55</v>
      </c>
      <c r="F35" s="505" t="s">
        <v>727</v>
      </c>
      <c r="G35" s="3" t="s">
        <v>977</v>
      </c>
      <c r="I35" s="118" t="s">
        <v>577</v>
      </c>
      <c r="O35" s="118"/>
      <c r="Q35" s="118"/>
      <c r="R35" s="118"/>
      <c r="U35" s="118"/>
      <c r="V35" s="495"/>
      <c r="X35" s="495"/>
      <c r="Z35" s="118"/>
      <c r="AA35" s="118"/>
      <c r="AB35" s="118"/>
      <c r="AC35" s="118"/>
    </row>
    <row r="36" spans="1:31" ht="16.2" x14ac:dyDescent="0.35">
      <c r="A36" s="118" t="s">
        <v>67</v>
      </c>
      <c r="B36" s="118" t="s">
        <v>49</v>
      </c>
      <c r="F36" s="495" t="s">
        <v>622</v>
      </c>
      <c r="G36" s="61" t="s">
        <v>978</v>
      </c>
      <c r="H36" s="118"/>
      <c r="I36" s="118" t="s">
        <v>578</v>
      </c>
      <c r="O36" s="118"/>
      <c r="Q36" s="118"/>
      <c r="R36" s="118"/>
      <c r="U36" s="118"/>
      <c r="V36" s="495"/>
      <c r="X36" s="495"/>
      <c r="Z36" s="118"/>
      <c r="AA36" s="118"/>
    </row>
    <row r="37" spans="1:31" ht="16.2" x14ac:dyDescent="0.35">
      <c r="A37" s="118" t="s">
        <v>69</v>
      </c>
      <c r="B37" s="118" t="s">
        <v>57</v>
      </c>
      <c r="F37" s="118" t="s">
        <v>3</v>
      </c>
      <c r="G37" s="61" t="s">
        <v>979</v>
      </c>
      <c r="H37" s="118"/>
      <c r="I37" s="118" t="s">
        <v>698</v>
      </c>
      <c r="O37" s="118"/>
      <c r="Q37" s="118"/>
      <c r="R37" s="118"/>
      <c r="U37" s="118"/>
      <c r="V37" s="118"/>
      <c r="X37" s="118"/>
      <c r="Z37" s="118"/>
      <c r="AA37" s="118"/>
    </row>
    <row r="38" spans="1:31" ht="16.2" x14ac:dyDescent="0.35">
      <c r="A38" s="118" t="s">
        <v>70</v>
      </c>
      <c r="B38" s="118" t="s">
        <v>64</v>
      </c>
      <c r="F38" s="118" t="s">
        <v>277</v>
      </c>
      <c r="G38" s="61" t="s">
        <v>980</v>
      </c>
      <c r="H38" s="118"/>
      <c r="I38" s="118" t="s">
        <v>697</v>
      </c>
      <c r="O38" s="118"/>
      <c r="Q38" s="118"/>
      <c r="R38" s="118"/>
      <c r="U38" s="118"/>
      <c r="V38" s="118"/>
      <c r="W38" s="118"/>
      <c r="Z38" s="118"/>
      <c r="AA38" s="118"/>
    </row>
    <row r="39" spans="1:31" ht="16.2" x14ac:dyDescent="0.35">
      <c r="A39" s="118" t="s">
        <v>72</v>
      </c>
      <c r="B39" s="118" t="s">
        <v>66</v>
      </c>
      <c r="F39" s="118"/>
      <c r="G39" s="61" t="s">
        <v>981</v>
      </c>
      <c r="H39" s="118"/>
      <c r="O39" s="118"/>
      <c r="Q39" s="118"/>
      <c r="R39" s="118"/>
      <c r="U39" s="118"/>
      <c r="V39" s="118"/>
      <c r="W39" s="118"/>
    </row>
    <row r="40" spans="1:31" ht="16.2" x14ac:dyDescent="0.35">
      <c r="A40" s="118" t="s">
        <v>74</v>
      </c>
      <c r="B40" s="118" t="s">
        <v>68</v>
      </c>
      <c r="F40" s="118"/>
      <c r="G40" s="61" t="s">
        <v>337</v>
      </c>
      <c r="H40" s="492"/>
      <c r="O40" s="118"/>
      <c r="Q40" s="118"/>
      <c r="R40" s="118"/>
      <c r="U40" s="492"/>
      <c r="V40" s="118"/>
      <c r="W40" s="118"/>
      <c r="Z40" s="118"/>
      <c r="AA40" s="118"/>
      <c r="AC40" s="118"/>
      <c r="AE40" s="506"/>
    </row>
    <row r="41" spans="1:31" ht="15.6" x14ac:dyDescent="0.35">
      <c r="A41" s="118" t="s">
        <v>76</v>
      </c>
      <c r="B41" s="118" t="s">
        <v>71</v>
      </c>
      <c r="F41" s="492" t="s">
        <v>822</v>
      </c>
      <c r="H41" s="495"/>
      <c r="I41" s="507" t="s">
        <v>499</v>
      </c>
      <c r="O41" s="118"/>
      <c r="Q41" s="118"/>
      <c r="R41" s="118"/>
      <c r="U41" s="495"/>
      <c r="V41" s="118"/>
      <c r="W41" s="118"/>
      <c r="Z41" s="118"/>
      <c r="AA41" s="118"/>
      <c r="AC41" s="118"/>
      <c r="AE41" s="118"/>
    </row>
    <row r="42" spans="1:31" ht="15.6" x14ac:dyDescent="0.35">
      <c r="A42" s="118" t="s">
        <v>78</v>
      </c>
      <c r="B42" s="118" t="s">
        <v>73</v>
      </c>
      <c r="F42" s="495" t="s">
        <v>622</v>
      </c>
      <c r="H42" s="118"/>
      <c r="I42" s="508" t="s">
        <v>622</v>
      </c>
      <c r="O42" s="118"/>
      <c r="Q42" s="118"/>
      <c r="R42" s="118"/>
      <c r="U42" s="118"/>
      <c r="V42" s="118"/>
      <c r="W42" s="118"/>
      <c r="Z42" s="118"/>
      <c r="AA42" s="118"/>
      <c r="AC42" s="118"/>
      <c r="AE42" s="118"/>
    </row>
    <row r="43" spans="1:31" ht="15.6" x14ac:dyDescent="0.35">
      <c r="A43" s="118" t="s">
        <v>80</v>
      </c>
      <c r="B43" s="118" t="s">
        <v>75</v>
      </c>
      <c r="F43" s="118" t="s">
        <v>3</v>
      </c>
      <c r="H43" s="118"/>
      <c r="I43" s="500" t="s">
        <v>500</v>
      </c>
      <c r="O43" s="118"/>
      <c r="Q43" s="118"/>
      <c r="R43" s="118"/>
      <c r="U43" s="118"/>
      <c r="V43" s="118"/>
      <c r="W43" s="118"/>
      <c r="Z43" s="118"/>
      <c r="AA43" s="118"/>
      <c r="AC43" s="118"/>
    </row>
    <row r="44" spans="1:31" ht="15.6" x14ac:dyDescent="0.35">
      <c r="A44" s="118" t="s">
        <v>82</v>
      </c>
      <c r="B44" s="118" t="s">
        <v>77</v>
      </c>
      <c r="F44" s="118" t="s">
        <v>277</v>
      </c>
      <c r="I44" s="500" t="s">
        <v>894</v>
      </c>
      <c r="O44" s="118"/>
      <c r="Q44" s="118"/>
      <c r="R44" s="118"/>
      <c r="V44" s="118"/>
      <c r="W44" s="118"/>
      <c r="Z44" s="118"/>
      <c r="AA44" s="118"/>
      <c r="AC44" s="509"/>
    </row>
    <row r="45" spans="1:31" ht="15.6" x14ac:dyDescent="0.35">
      <c r="A45" s="118" t="s">
        <v>84</v>
      </c>
      <c r="B45" s="118" t="s">
        <v>79</v>
      </c>
      <c r="I45" s="510"/>
      <c r="O45" s="118"/>
      <c r="Q45" s="118"/>
      <c r="R45" s="118"/>
      <c r="S45" s="118"/>
      <c r="V45" s="118"/>
      <c r="W45" s="118"/>
      <c r="Z45" s="118"/>
      <c r="AA45" s="118"/>
      <c r="AC45" s="118"/>
    </row>
    <row r="46" spans="1:31" ht="15.6" x14ac:dyDescent="0.35">
      <c r="A46" s="118" t="s">
        <v>86</v>
      </c>
      <c r="B46" s="118" t="s">
        <v>81</v>
      </c>
      <c r="I46" s="510"/>
      <c r="O46" s="118"/>
      <c r="Q46" s="118"/>
      <c r="R46" s="118"/>
      <c r="S46" s="118"/>
      <c r="T46" s="118"/>
      <c r="V46" s="118"/>
      <c r="W46" s="118"/>
      <c r="Z46" s="118"/>
      <c r="AA46" s="118"/>
      <c r="AC46" s="118"/>
    </row>
    <row r="47" spans="1:31" ht="15.6" x14ac:dyDescent="0.35">
      <c r="A47" s="118" t="s">
        <v>88</v>
      </c>
      <c r="B47" s="118" t="s">
        <v>83</v>
      </c>
      <c r="I47" s="507" t="s">
        <v>497</v>
      </c>
      <c r="O47" s="118"/>
      <c r="Q47" s="118"/>
      <c r="R47" s="118"/>
      <c r="S47" s="118"/>
      <c r="T47" s="118"/>
      <c r="V47" s="118"/>
      <c r="W47" s="118"/>
      <c r="Z47" s="118"/>
      <c r="AA47" s="118"/>
      <c r="AC47" s="118"/>
    </row>
    <row r="48" spans="1:31" ht="15.6" x14ac:dyDescent="0.35">
      <c r="A48" s="118" t="s">
        <v>90</v>
      </c>
      <c r="B48" s="118" t="s">
        <v>85</v>
      </c>
      <c r="I48" s="508" t="s">
        <v>622</v>
      </c>
      <c r="O48" s="118"/>
      <c r="Q48" s="118"/>
      <c r="R48" s="118"/>
      <c r="S48" s="118"/>
      <c r="T48" s="118"/>
      <c r="V48" s="118"/>
      <c r="W48" s="118"/>
      <c r="Z48" s="118"/>
      <c r="AA48" s="118"/>
      <c r="AC48" s="118"/>
    </row>
    <row r="49" spans="1:29" ht="15.6" x14ac:dyDescent="0.35">
      <c r="A49" s="118" t="s">
        <v>91</v>
      </c>
      <c r="B49" s="118" t="s">
        <v>89</v>
      </c>
      <c r="I49" s="500" t="s">
        <v>636</v>
      </c>
      <c r="O49" s="118"/>
      <c r="Q49" s="118"/>
      <c r="R49" s="118"/>
      <c r="S49" s="118"/>
      <c r="T49" s="118"/>
      <c r="V49" s="118"/>
      <c r="W49" s="118"/>
      <c r="Z49" s="118"/>
      <c r="AA49" s="118"/>
      <c r="AC49" s="118"/>
    </row>
    <row r="50" spans="1:29" ht="15.6" x14ac:dyDescent="0.35">
      <c r="A50" s="118" t="s">
        <v>93</v>
      </c>
      <c r="B50" s="118" t="s">
        <v>87</v>
      </c>
      <c r="I50" s="500" t="s">
        <v>637</v>
      </c>
      <c r="O50" s="118"/>
      <c r="Q50" s="118"/>
      <c r="R50" s="118"/>
      <c r="S50" s="118"/>
      <c r="V50" s="118"/>
      <c r="W50" s="118"/>
      <c r="Z50" s="118"/>
      <c r="AA50" s="118"/>
      <c r="AC50" s="118"/>
    </row>
    <row r="51" spans="1:29" ht="15.6" x14ac:dyDescent="0.35">
      <c r="A51" s="118" t="s">
        <v>95</v>
      </c>
      <c r="B51" s="118" t="s">
        <v>92</v>
      </c>
      <c r="O51" s="118"/>
      <c r="Q51" s="118"/>
      <c r="R51" s="118"/>
      <c r="S51" s="118"/>
      <c r="V51" s="118"/>
      <c r="W51" s="118"/>
      <c r="Z51" s="118"/>
      <c r="AA51" s="118"/>
      <c r="AC51" s="118"/>
    </row>
    <row r="52" spans="1:29" ht="15.6" x14ac:dyDescent="0.35">
      <c r="A52" s="118" t="s">
        <v>97</v>
      </c>
      <c r="B52" s="118" t="s">
        <v>96</v>
      </c>
      <c r="O52" s="118"/>
      <c r="Q52" s="118"/>
      <c r="R52" s="118"/>
      <c r="S52" s="118"/>
      <c r="V52" s="118"/>
      <c r="W52" s="118"/>
      <c r="Z52" s="118"/>
      <c r="AA52" s="118"/>
      <c r="AC52" s="118"/>
    </row>
    <row r="53" spans="1:29" ht="15.6" x14ac:dyDescent="0.35">
      <c r="A53" s="118" t="s">
        <v>99</v>
      </c>
      <c r="B53" s="118" t="s">
        <v>94</v>
      </c>
      <c r="O53" s="118"/>
      <c r="P53" s="118"/>
      <c r="Q53" s="118"/>
      <c r="R53" s="118"/>
      <c r="S53" s="118"/>
      <c r="V53" s="118"/>
      <c r="W53" s="118"/>
      <c r="Z53" s="118"/>
      <c r="AA53" s="118"/>
      <c r="AC53" s="118"/>
    </row>
    <row r="54" spans="1:29" ht="15.6" x14ac:dyDescent="0.35">
      <c r="A54" s="118" t="s">
        <v>101</v>
      </c>
      <c r="B54" s="118" t="s">
        <v>98</v>
      </c>
      <c r="J54" s="118"/>
      <c r="K54" s="118"/>
      <c r="L54" s="118"/>
      <c r="M54" s="118"/>
      <c r="N54" s="118"/>
      <c r="O54" s="118"/>
      <c r="P54" s="118"/>
      <c r="Q54" s="118"/>
      <c r="R54" s="118"/>
      <c r="S54" s="118"/>
      <c r="V54" s="118"/>
      <c r="W54" s="118"/>
      <c r="Z54" s="118"/>
      <c r="AA54" s="118"/>
      <c r="AB54" s="118"/>
      <c r="AC54" s="118"/>
    </row>
    <row r="55" spans="1:29" ht="15.6" x14ac:dyDescent="0.35">
      <c r="A55" s="118" t="s">
        <v>103</v>
      </c>
      <c r="J55" s="118"/>
      <c r="K55" s="118"/>
      <c r="L55" s="118"/>
      <c r="M55" s="118"/>
      <c r="N55" s="118"/>
      <c r="O55" s="118"/>
      <c r="P55" s="118"/>
      <c r="Q55" s="118"/>
      <c r="U55" s="118"/>
      <c r="V55" s="118"/>
      <c r="W55" s="118"/>
      <c r="Z55" s="118"/>
      <c r="AA55" s="118"/>
      <c r="AB55" s="118"/>
      <c r="AC55" s="118"/>
    </row>
    <row r="56" spans="1:29" ht="15.6" x14ac:dyDescent="0.35">
      <c r="A56" s="118" t="s">
        <v>105</v>
      </c>
      <c r="B56" s="118" t="s">
        <v>100</v>
      </c>
      <c r="O56" s="118"/>
      <c r="P56" s="118"/>
      <c r="U56" s="118"/>
      <c r="V56" s="118"/>
      <c r="W56" s="118"/>
      <c r="Z56" s="118"/>
      <c r="AA56" s="118"/>
      <c r="AB56" s="118"/>
      <c r="AC56" s="118"/>
    </row>
    <row r="57" spans="1:29" ht="15.6" x14ac:dyDescent="0.35">
      <c r="A57" s="118" t="s">
        <v>107</v>
      </c>
      <c r="B57" s="118" t="s">
        <v>102</v>
      </c>
      <c r="P57" s="118"/>
      <c r="U57" s="118"/>
      <c r="Z57" s="118"/>
      <c r="AA57" s="118"/>
      <c r="AB57" s="118"/>
      <c r="AC57" s="118"/>
    </row>
    <row r="58" spans="1:29" ht="15.6" x14ac:dyDescent="0.35">
      <c r="A58" s="118" t="s">
        <v>109</v>
      </c>
      <c r="B58" s="118" t="s">
        <v>104</v>
      </c>
      <c r="J58" s="507"/>
      <c r="K58" s="507"/>
      <c r="L58" s="507"/>
      <c r="M58" s="507"/>
      <c r="N58" s="507"/>
      <c r="P58" s="118"/>
      <c r="Z58" s="118"/>
      <c r="AA58" s="118"/>
    </row>
    <row r="59" spans="1:29" ht="15.6" x14ac:dyDescent="0.35">
      <c r="A59" s="118" t="s">
        <v>111</v>
      </c>
      <c r="B59" s="118" t="s">
        <v>106</v>
      </c>
      <c r="J59" s="508"/>
      <c r="K59" s="508"/>
      <c r="L59" s="508"/>
      <c r="M59" s="508"/>
      <c r="N59" s="508"/>
      <c r="P59" s="118"/>
    </row>
    <row r="60" spans="1:29" ht="15.6" x14ac:dyDescent="0.35">
      <c r="A60" s="118" t="s">
        <v>113</v>
      </c>
      <c r="B60" s="118" t="s">
        <v>108</v>
      </c>
      <c r="J60" s="500"/>
      <c r="K60" s="500"/>
      <c r="L60" s="500"/>
      <c r="M60" s="500"/>
      <c r="N60" s="500"/>
      <c r="P60" s="118"/>
    </row>
    <row r="61" spans="1:29" ht="15.6" x14ac:dyDescent="0.35">
      <c r="A61" s="118" t="s">
        <v>115</v>
      </c>
      <c r="B61" s="118" t="s">
        <v>110</v>
      </c>
      <c r="J61" s="500"/>
      <c r="K61" s="500"/>
      <c r="L61" s="500"/>
      <c r="M61" s="500"/>
      <c r="N61" s="500"/>
      <c r="P61" s="118"/>
      <c r="T61" s="118"/>
    </row>
    <row r="62" spans="1:29" ht="15.6" x14ac:dyDescent="0.35">
      <c r="A62" s="118" t="s">
        <v>117</v>
      </c>
      <c r="B62" s="118" t="s">
        <v>322</v>
      </c>
      <c r="J62" s="510"/>
      <c r="K62" s="510"/>
      <c r="L62" s="510"/>
      <c r="M62" s="510"/>
      <c r="N62" s="510"/>
    </row>
    <row r="63" spans="1:29" ht="15.6" x14ac:dyDescent="0.35">
      <c r="A63" s="118" t="s">
        <v>119</v>
      </c>
      <c r="B63" s="118" t="s">
        <v>112</v>
      </c>
      <c r="J63" s="510"/>
      <c r="K63" s="510"/>
      <c r="L63" s="510"/>
      <c r="M63" s="510"/>
      <c r="N63" s="510"/>
    </row>
    <row r="64" spans="1:29" ht="15.6" x14ac:dyDescent="0.35">
      <c r="A64" s="118" t="s">
        <v>121</v>
      </c>
      <c r="B64" s="118" t="s">
        <v>114</v>
      </c>
      <c r="J64" s="507"/>
      <c r="K64" s="507"/>
      <c r="L64" s="507"/>
      <c r="M64" s="507"/>
      <c r="N64" s="507"/>
    </row>
    <row r="65" spans="1:14" ht="15.6" x14ac:dyDescent="0.35">
      <c r="A65" s="118" t="s">
        <v>123</v>
      </c>
      <c r="B65" s="118" t="s">
        <v>116</v>
      </c>
      <c r="J65" s="508"/>
      <c r="K65" s="508"/>
      <c r="L65" s="508"/>
      <c r="M65" s="508"/>
      <c r="N65" s="508"/>
    </row>
    <row r="66" spans="1:14" ht="15.6" x14ac:dyDescent="0.35">
      <c r="A66" s="118" t="s">
        <v>124</v>
      </c>
      <c r="B66" s="118" t="s">
        <v>118</v>
      </c>
      <c r="J66" s="500"/>
      <c r="K66" s="500"/>
      <c r="L66" s="500"/>
      <c r="M66" s="500"/>
      <c r="N66" s="500"/>
    </row>
    <row r="67" spans="1:14" ht="15.6" x14ac:dyDescent="0.35">
      <c r="A67" s="118" t="s">
        <v>125</v>
      </c>
      <c r="B67" s="118" t="s">
        <v>120</v>
      </c>
      <c r="J67" s="500"/>
      <c r="K67" s="500"/>
      <c r="L67" s="500"/>
      <c r="M67" s="500"/>
      <c r="N67" s="500"/>
    </row>
    <row r="68" spans="1:14" ht="15.6" x14ac:dyDescent="0.35">
      <c r="A68" s="118" t="s">
        <v>126</v>
      </c>
      <c r="B68" s="118" t="s">
        <v>122</v>
      </c>
    </row>
    <row r="69" spans="1:14" ht="15.6" x14ac:dyDescent="0.35">
      <c r="A69" s="118" t="s">
        <v>127</v>
      </c>
    </row>
    <row r="70" spans="1:14" ht="15.6" x14ac:dyDescent="0.35">
      <c r="A70" s="118" t="s">
        <v>128</v>
      </c>
    </row>
    <row r="71" spans="1:14" ht="15.6" x14ac:dyDescent="0.35">
      <c r="A71" s="118" t="s">
        <v>129</v>
      </c>
    </row>
    <row r="72" spans="1:14" ht="15.6" x14ac:dyDescent="0.35">
      <c r="A72" s="118" t="s">
        <v>130</v>
      </c>
    </row>
    <row r="73" spans="1:14" ht="15.6" x14ac:dyDescent="0.35">
      <c r="A73" s="118" t="s">
        <v>131</v>
      </c>
    </row>
    <row r="74" spans="1:14" ht="15.6" x14ac:dyDescent="0.35">
      <c r="A74" s="118" t="s">
        <v>132</v>
      </c>
    </row>
    <row r="75" spans="1:14" ht="15.6" x14ac:dyDescent="0.35">
      <c r="A75" s="118" t="s">
        <v>133</v>
      </c>
    </row>
    <row r="76" spans="1:14" ht="15.6" x14ac:dyDescent="0.35">
      <c r="A76" s="118" t="s">
        <v>134</v>
      </c>
    </row>
    <row r="77" spans="1:14" ht="15.6" x14ac:dyDescent="0.35">
      <c r="A77" s="118" t="s">
        <v>135</v>
      </c>
      <c r="B77" s="118"/>
    </row>
    <row r="78" spans="1:14" ht="15.6" x14ac:dyDescent="0.35">
      <c r="A78" s="118" t="s">
        <v>136</v>
      </c>
      <c r="B78" s="118"/>
    </row>
    <row r="79" spans="1:14" ht="15.6" x14ac:dyDescent="0.35">
      <c r="A79" s="118" t="s">
        <v>137</v>
      </c>
      <c r="B79" s="118"/>
    </row>
    <row r="80" spans="1:14" ht="15.6" x14ac:dyDescent="0.35">
      <c r="A80" s="118" t="s">
        <v>138</v>
      </c>
      <c r="B80" s="118"/>
    </row>
    <row r="81" spans="1:2" ht="15.6" x14ac:dyDescent="0.35">
      <c r="A81" s="118" t="s">
        <v>139</v>
      </c>
      <c r="B81" s="118"/>
    </row>
    <row r="82" spans="1:2" ht="15.6" x14ac:dyDescent="0.35">
      <c r="A82" s="118" t="s">
        <v>140</v>
      </c>
      <c r="B82" s="118"/>
    </row>
    <row r="83" spans="1:2" ht="15.6" x14ac:dyDescent="0.35">
      <c r="A83" s="118" t="s">
        <v>141</v>
      </c>
      <c r="B83" s="118"/>
    </row>
    <row r="84" spans="1:2" ht="15.6" x14ac:dyDescent="0.35">
      <c r="A84" s="118" t="s">
        <v>142</v>
      </c>
      <c r="B84" s="118"/>
    </row>
    <row r="85" spans="1:2" ht="15.6" x14ac:dyDescent="0.35">
      <c r="A85" s="118" t="s">
        <v>143</v>
      </c>
      <c r="B85" s="118"/>
    </row>
    <row r="86" spans="1:2" ht="15.6" x14ac:dyDescent="0.35">
      <c r="A86" s="118" t="s">
        <v>144</v>
      </c>
      <c r="B86" s="118"/>
    </row>
    <row r="87" spans="1:2" ht="15.6" x14ac:dyDescent="0.35">
      <c r="A87" s="118" t="s">
        <v>145</v>
      </c>
      <c r="B87" s="118"/>
    </row>
    <row r="88" spans="1:2" ht="15.6" x14ac:dyDescent="0.35">
      <c r="A88" s="118" t="s">
        <v>146</v>
      </c>
      <c r="B88" s="118"/>
    </row>
    <row r="89" spans="1:2" ht="15.6" x14ac:dyDescent="0.35">
      <c r="A89" s="118" t="s">
        <v>147</v>
      </c>
      <c r="B89" s="118"/>
    </row>
    <row r="90" spans="1:2" ht="15.6" x14ac:dyDescent="0.35">
      <c r="A90" s="118" t="s">
        <v>148</v>
      </c>
      <c r="B90" s="118"/>
    </row>
    <row r="91" spans="1:2" ht="15.6" x14ac:dyDescent="0.35">
      <c r="A91" s="118" t="s">
        <v>149</v>
      </c>
      <c r="B91" s="118"/>
    </row>
    <row r="92" spans="1:2" ht="15.6" x14ac:dyDescent="0.35">
      <c r="A92" s="118" t="s">
        <v>150</v>
      </c>
      <c r="B92" s="118"/>
    </row>
    <row r="93" spans="1:2" ht="15.6" x14ac:dyDescent="0.35">
      <c r="A93" s="118" t="s">
        <v>151</v>
      </c>
      <c r="B93" s="118"/>
    </row>
    <row r="94" spans="1:2" ht="15.6" x14ac:dyDescent="0.35">
      <c r="A94" s="118" t="s">
        <v>152</v>
      </c>
      <c r="B94" s="118"/>
    </row>
    <row r="95" spans="1:2" ht="15.6" x14ac:dyDescent="0.35">
      <c r="A95" s="118" t="s">
        <v>153</v>
      </c>
      <c r="B95" s="118"/>
    </row>
    <row r="96" spans="1:2" ht="15.6" x14ac:dyDescent="0.35">
      <c r="A96" s="118" t="s">
        <v>154</v>
      </c>
      <c r="B96" s="118"/>
    </row>
    <row r="97" spans="1:2" ht="15.6" x14ac:dyDescent="0.35">
      <c r="A97" s="118" t="s">
        <v>155</v>
      </c>
      <c r="B97" s="118"/>
    </row>
    <row r="98" spans="1:2" ht="15.6" x14ac:dyDescent="0.35">
      <c r="A98" s="118" t="s">
        <v>156</v>
      </c>
      <c r="B98" s="118"/>
    </row>
    <row r="99" spans="1:2" ht="15.6" x14ac:dyDescent="0.35">
      <c r="A99" s="118" t="s">
        <v>157</v>
      </c>
      <c r="B99" s="118"/>
    </row>
    <row r="100" spans="1:2" ht="15.6" x14ac:dyDescent="0.35">
      <c r="A100" s="118" t="s">
        <v>158</v>
      </c>
      <c r="B100" s="118"/>
    </row>
    <row r="101" spans="1:2" ht="15.6" x14ac:dyDescent="0.35">
      <c r="A101" s="118" t="s">
        <v>159</v>
      </c>
      <c r="B101" s="118"/>
    </row>
    <row r="102" spans="1:2" ht="15.6" x14ac:dyDescent="0.35">
      <c r="A102" s="118" t="s">
        <v>160</v>
      </c>
      <c r="B102" s="118"/>
    </row>
    <row r="103" spans="1:2" ht="15.6" x14ac:dyDescent="0.35">
      <c r="A103" s="118" t="s">
        <v>161</v>
      </c>
      <c r="B103" s="118"/>
    </row>
    <row r="104" spans="1:2" ht="15.6" x14ac:dyDescent="0.35">
      <c r="A104" s="118" t="s">
        <v>162</v>
      </c>
      <c r="B104" s="118"/>
    </row>
    <row r="105" spans="1:2" ht="15.6" x14ac:dyDescent="0.35">
      <c r="A105" s="118" t="s">
        <v>163</v>
      </c>
      <c r="B105" s="118"/>
    </row>
    <row r="106" spans="1:2" ht="15.6" x14ac:dyDescent="0.35">
      <c r="A106" s="118" t="s">
        <v>164</v>
      </c>
      <c r="B106" s="118"/>
    </row>
    <row r="107" spans="1:2" ht="15.6" x14ac:dyDescent="0.35">
      <c r="A107" s="118" t="s">
        <v>165</v>
      </c>
      <c r="B107" s="118"/>
    </row>
    <row r="108" spans="1:2" ht="15.6" x14ac:dyDescent="0.35">
      <c r="A108" s="118" t="s">
        <v>166</v>
      </c>
      <c r="B108" s="118"/>
    </row>
    <row r="109" spans="1:2" ht="15.6" x14ac:dyDescent="0.35">
      <c r="A109" s="118" t="s">
        <v>167</v>
      </c>
      <c r="B109" s="118"/>
    </row>
    <row r="110" spans="1:2" ht="15.6" x14ac:dyDescent="0.35">
      <c r="A110" s="118" t="s">
        <v>168</v>
      </c>
      <c r="B110" s="118"/>
    </row>
    <row r="111" spans="1:2" ht="15.6" x14ac:dyDescent="0.35">
      <c r="A111" s="118" t="s">
        <v>169</v>
      </c>
      <c r="B111" s="118"/>
    </row>
    <row r="112" spans="1:2" ht="15.6" x14ac:dyDescent="0.35">
      <c r="A112" s="118" t="s">
        <v>170</v>
      </c>
      <c r="B112" s="118"/>
    </row>
    <row r="113" spans="1:2" ht="15.6" x14ac:dyDescent="0.35">
      <c r="A113" s="118" t="s">
        <v>171</v>
      </c>
      <c r="B113" s="118"/>
    </row>
    <row r="114" spans="1:2" ht="15.6" x14ac:dyDescent="0.35">
      <c r="A114" s="118" t="s">
        <v>172</v>
      </c>
      <c r="B114" s="118"/>
    </row>
    <row r="115" spans="1:2" ht="15.6" x14ac:dyDescent="0.35">
      <c r="A115" s="118" t="s">
        <v>173</v>
      </c>
      <c r="B115" s="118"/>
    </row>
    <row r="116" spans="1:2" ht="15.6" x14ac:dyDescent="0.35">
      <c r="A116" s="118" t="s">
        <v>174</v>
      </c>
      <c r="B116" s="118"/>
    </row>
    <row r="117" spans="1:2" ht="15.6" x14ac:dyDescent="0.35">
      <c r="A117" s="118" t="s">
        <v>175</v>
      </c>
      <c r="B117" s="118"/>
    </row>
    <row r="118" spans="1:2" ht="15.6" x14ac:dyDescent="0.35">
      <c r="A118" s="118" t="s">
        <v>176</v>
      </c>
      <c r="B118" s="118"/>
    </row>
    <row r="119" spans="1:2" ht="15.6" x14ac:dyDescent="0.35">
      <c r="A119" s="118" t="s">
        <v>177</v>
      </c>
      <c r="B119" s="118"/>
    </row>
    <row r="120" spans="1:2" ht="15.6" x14ac:dyDescent="0.35">
      <c r="A120" s="118" t="s">
        <v>178</v>
      </c>
      <c r="B120" s="118"/>
    </row>
    <row r="121" spans="1:2" ht="15.6" x14ac:dyDescent="0.35">
      <c r="A121" s="118" t="s">
        <v>179</v>
      </c>
      <c r="B121" s="118"/>
    </row>
    <row r="122" spans="1:2" ht="15.6" x14ac:dyDescent="0.35">
      <c r="A122" s="118" t="s">
        <v>180</v>
      </c>
      <c r="B122" s="118"/>
    </row>
    <row r="123" spans="1:2" ht="15.6" x14ac:dyDescent="0.35">
      <c r="A123" s="118" t="s">
        <v>181</v>
      </c>
      <c r="B123" s="118"/>
    </row>
    <row r="124" spans="1:2" ht="15.6" x14ac:dyDescent="0.35">
      <c r="A124" s="118" t="s">
        <v>182</v>
      </c>
      <c r="B124" s="118"/>
    </row>
    <row r="125" spans="1:2" ht="15.6" x14ac:dyDescent="0.35">
      <c r="A125" s="118" t="s">
        <v>183</v>
      </c>
      <c r="B125" s="118"/>
    </row>
    <row r="126" spans="1:2" ht="15.6" x14ac:dyDescent="0.35">
      <c r="A126" s="118" t="s">
        <v>184</v>
      </c>
      <c r="B126" s="118"/>
    </row>
    <row r="127" spans="1:2" ht="15.6" x14ac:dyDescent="0.35">
      <c r="A127" s="118" t="s">
        <v>185</v>
      </c>
      <c r="B127" s="118"/>
    </row>
    <row r="128" spans="1:2" ht="15.6" x14ac:dyDescent="0.35">
      <c r="A128" s="118" t="s">
        <v>186</v>
      </c>
      <c r="B128" s="118"/>
    </row>
    <row r="129" spans="1:2" ht="15.6" x14ac:dyDescent="0.35">
      <c r="A129" s="118" t="s">
        <v>187</v>
      </c>
      <c r="B129" s="118"/>
    </row>
    <row r="130" spans="1:2" ht="15.6" x14ac:dyDescent="0.35">
      <c r="A130" s="118" t="s">
        <v>188</v>
      </c>
      <c r="B130" s="118"/>
    </row>
    <row r="131" spans="1:2" ht="15.6" x14ac:dyDescent="0.35">
      <c r="A131" s="118" t="s">
        <v>189</v>
      </c>
      <c r="B131" s="118"/>
    </row>
    <row r="132" spans="1:2" ht="15.6" x14ac:dyDescent="0.35">
      <c r="A132" s="118" t="s">
        <v>190</v>
      </c>
      <c r="B132" s="118"/>
    </row>
    <row r="133" spans="1:2" ht="15.6" x14ac:dyDescent="0.35">
      <c r="A133" s="118" t="s">
        <v>191</v>
      </c>
      <c r="B133" s="118"/>
    </row>
    <row r="134" spans="1:2" ht="15.6" x14ac:dyDescent="0.35">
      <c r="A134" s="118" t="s">
        <v>192</v>
      </c>
      <c r="B134" s="118"/>
    </row>
    <row r="135" spans="1:2" ht="15.6" x14ac:dyDescent="0.35">
      <c r="A135" s="118" t="s">
        <v>193</v>
      </c>
      <c r="B135" s="118"/>
    </row>
    <row r="136" spans="1:2" ht="15.6" x14ac:dyDescent="0.35">
      <c r="A136" s="118" t="s">
        <v>194</v>
      </c>
      <c r="B136" s="118"/>
    </row>
    <row r="137" spans="1:2" ht="15.6" x14ac:dyDescent="0.35">
      <c r="A137" s="118" t="s">
        <v>195</v>
      </c>
      <c r="B137" s="118"/>
    </row>
    <row r="138" spans="1:2" ht="15.6" x14ac:dyDescent="0.35">
      <c r="A138" s="118" t="s">
        <v>196</v>
      </c>
      <c r="B138" s="118"/>
    </row>
    <row r="139" spans="1:2" ht="15.6" x14ac:dyDescent="0.35">
      <c r="A139" s="118" t="s">
        <v>197</v>
      </c>
      <c r="B139" s="118"/>
    </row>
    <row r="140" spans="1:2" ht="15.6" x14ac:dyDescent="0.35">
      <c r="A140" s="118" t="s">
        <v>198</v>
      </c>
      <c r="B140" s="118"/>
    </row>
    <row r="141" spans="1:2" ht="15.6" x14ac:dyDescent="0.35">
      <c r="A141" s="118" t="s">
        <v>199</v>
      </c>
      <c r="B141" s="118"/>
    </row>
    <row r="142" spans="1:2" ht="15.6" x14ac:dyDescent="0.35">
      <c r="A142" s="118" t="s">
        <v>200</v>
      </c>
      <c r="B142" s="118"/>
    </row>
    <row r="143" spans="1:2" ht="15.6" x14ac:dyDescent="0.35">
      <c r="A143" s="118" t="s">
        <v>201</v>
      </c>
      <c r="B143" s="118"/>
    </row>
    <row r="144" spans="1:2" ht="15.6" x14ac:dyDescent="0.35">
      <c r="A144" s="118" t="s">
        <v>202</v>
      </c>
      <c r="B144" s="118"/>
    </row>
    <row r="145" spans="1:2" ht="15.6" x14ac:dyDescent="0.35">
      <c r="A145" s="118" t="s">
        <v>203</v>
      </c>
      <c r="B145" s="118"/>
    </row>
    <row r="146" spans="1:2" ht="15.6" x14ac:dyDescent="0.35">
      <c r="A146" s="118" t="s">
        <v>204</v>
      </c>
      <c r="B146" s="118"/>
    </row>
    <row r="147" spans="1:2" ht="15.6" x14ac:dyDescent="0.35">
      <c r="A147" s="118" t="s">
        <v>205</v>
      </c>
      <c r="B147" s="118"/>
    </row>
    <row r="148" spans="1:2" ht="15.6" x14ac:dyDescent="0.35">
      <c r="A148" s="118" t="s">
        <v>206</v>
      </c>
      <c r="B148" s="118"/>
    </row>
    <row r="149" spans="1:2" ht="15.6" x14ac:dyDescent="0.35">
      <c r="A149" s="118" t="s">
        <v>207</v>
      </c>
      <c r="B149" s="118"/>
    </row>
    <row r="150" spans="1:2" ht="15.6" x14ac:dyDescent="0.35">
      <c r="A150" s="118" t="s">
        <v>208</v>
      </c>
      <c r="B150" s="118"/>
    </row>
    <row r="151" spans="1:2" ht="15.6" x14ac:dyDescent="0.35">
      <c r="A151" s="118" t="s">
        <v>209</v>
      </c>
      <c r="B151" s="118"/>
    </row>
    <row r="152" spans="1:2" ht="15.6" x14ac:dyDescent="0.35">
      <c r="A152" s="118" t="s">
        <v>210</v>
      </c>
      <c r="B152" s="118"/>
    </row>
    <row r="153" spans="1:2" ht="15.6" x14ac:dyDescent="0.35">
      <c r="A153" s="118" t="s">
        <v>211</v>
      </c>
      <c r="B153" s="118"/>
    </row>
    <row r="154" spans="1:2" ht="15.6" x14ac:dyDescent="0.35">
      <c r="A154" s="118" t="s">
        <v>212</v>
      </c>
      <c r="B154" s="118"/>
    </row>
    <row r="155" spans="1:2" ht="15.6" x14ac:dyDescent="0.35">
      <c r="A155" s="118" t="s">
        <v>213</v>
      </c>
      <c r="B155" s="118"/>
    </row>
    <row r="156" spans="1:2" ht="15.6" x14ac:dyDescent="0.35">
      <c r="A156" s="118" t="s">
        <v>214</v>
      </c>
      <c r="B156" s="118"/>
    </row>
    <row r="157" spans="1:2" ht="15.6" x14ac:dyDescent="0.35">
      <c r="A157" s="118" t="s">
        <v>215</v>
      </c>
      <c r="B157" s="118"/>
    </row>
    <row r="158" spans="1:2" ht="15.6" x14ac:dyDescent="0.35">
      <c r="A158" s="118" t="s">
        <v>216</v>
      </c>
      <c r="B158" s="118"/>
    </row>
    <row r="159" spans="1:2" ht="15.6" x14ac:dyDescent="0.35">
      <c r="A159" s="118" t="s">
        <v>217</v>
      </c>
      <c r="B159" s="118"/>
    </row>
    <row r="160" spans="1:2" ht="15.6" x14ac:dyDescent="0.35">
      <c r="A160" s="118" t="s">
        <v>218</v>
      </c>
      <c r="B160" s="118"/>
    </row>
    <row r="161" spans="1:2" ht="15.6" x14ac:dyDescent="0.35">
      <c r="A161" s="118" t="s">
        <v>219</v>
      </c>
      <c r="B161" s="118"/>
    </row>
    <row r="162" spans="1:2" ht="15.6" x14ac:dyDescent="0.35">
      <c r="A162" s="118" t="s">
        <v>220</v>
      </c>
      <c r="B162" s="118"/>
    </row>
    <row r="163" spans="1:2" ht="15.6" x14ac:dyDescent="0.35">
      <c r="A163" s="118" t="s">
        <v>221</v>
      </c>
      <c r="B163" s="118"/>
    </row>
    <row r="164" spans="1:2" ht="15.6" x14ac:dyDescent="0.35">
      <c r="A164" s="118" t="s">
        <v>222</v>
      </c>
      <c r="B164" s="118"/>
    </row>
    <row r="165" spans="1:2" ht="15.6" x14ac:dyDescent="0.35">
      <c r="A165" s="118" t="s">
        <v>223</v>
      </c>
      <c r="B165" s="118"/>
    </row>
    <row r="166" spans="1:2" ht="15.6" x14ac:dyDescent="0.35">
      <c r="A166" s="118" t="s">
        <v>224</v>
      </c>
      <c r="B166" s="118"/>
    </row>
    <row r="167" spans="1:2" ht="15.6" x14ac:dyDescent="0.35">
      <c r="A167" s="118" t="s">
        <v>225</v>
      </c>
      <c r="B167" s="118"/>
    </row>
    <row r="168" spans="1:2" ht="15.6" x14ac:dyDescent="0.35">
      <c r="A168" s="118" t="s">
        <v>226</v>
      </c>
      <c r="B168" s="118"/>
    </row>
    <row r="169" spans="1:2" ht="15.6" x14ac:dyDescent="0.35">
      <c r="A169" s="118" t="s">
        <v>227</v>
      </c>
      <c r="B169" s="118"/>
    </row>
    <row r="170" spans="1:2" ht="15.6" x14ac:dyDescent="0.35">
      <c r="A170" s="118" t="s">
        <v>228</v>
      </c>
      <c r="B170" s="118"/>
    </row>
    <row r="171" spans="1:2" ht="15.6" x14ac:dyDescent="0.35">
      <c r="A171" s="118" t="s">
        <v>229</v>
      </c>
      <c r="B171" s="118"/>
    </row>
    <row r="172" spans="1:2" ht="15.6" x14ac:dyDescent="0.35">
      <c r="A172" s="118" t="s">
        <v>230</v>
      </c>
      <c r="B172" s="118"/>
    </row>
    <row r="173" spans="1:2" ht="15.6" x14ac:dyDescent="0.35">
      <c r="A173" s="118" t="s">
        <v>231</v>
      </c>
      <c r="B173" s="118"/>
    </row>
    <row r="174" spans="1:2" ht="15.6" x14ac:dyDescent="0.35">
      <c r="A174" s="118" t="s">
        <v>232</v>
      </c>
      <c r="B174" s="118"/>
    </row>
    <row r="175" spans="1:2" ht="15.6" x14ac:dyDescent="0.35">
      <c r="A175" s="118" t="s">
        <v>233</v>
      </c>
      <c r="B175" s="118"/>
    </row>
    <row r="176" spans="1:2" ht="15.6" x14ac:dyDescent="0.35">
      <c r="A176" s="118" t="s">
        <v>234</v>
      </c>
      <c r="B176" s="118"/>
    </row>
    <row r="177" spans="1:2" ht="15.6" x14ac:dyDescent="0.35">
      <c r="A177" s="118" t="s">
        <v>235</v>
      </c>
      <c r="B177" s="118"/>
    </row>
    <row r="178" spans="1:2" ht="15.6" x14ac:dyDescent="0.35">
      <c r="A178" s="118" t="s">
        <v>236</v>
      </c>
      <c r="B178" s="118"/>
    </row>
    <row r="179" spans="1:2" ht="15.6" x14ac:dyDescent="0.35">
      <c r="A179" s="118" t="s">
        <v>237</v>
      </c>
      <c r="B179" s="118"/>
    </row>
    <row r="180" spans="1:2" ht="15.6" x14ac:dyDescent="0.35">
      <c r="A180" s="118" t="s">
        <v>238</v>
      </c>
      <c r="B180" s="118"/>
    </row>
    <row r="181" spans="1:2" ht="15.6" x14ac:dyDescent="0.35">
      <c r="A181" s="118" t="s">
        <v>239</v>
      </c>
      <c r="B181" s="118"/>
    </row>
    <row r="182" spans="1:2" ht="15.6" x14ac:dyDescent="0.35">
      <c r="A182" s="118" t="s">
        <v>240</v>
      </c>
      <c r="B182" s="118"/>
    </row>
    <row r="183" spans="1:2" ht="15.6" x14ac:dyDescent="0.35">
      <c r="A183" s="118" t="s">
        <v>241</v>
      </c>
      <c r="B183" s="118"/>
    </row>
    <row r="184" spans="1:2" ht="15.6" x14ac:dyDescent="0.35">
      <c r="A184" s="118" t="s">
        <v>242</v>
      </c>
      <c r="B184" s="118"/>
    </row>
    <row r="185" spans="1:2" ht="15.6" x14ac:dyDescent="0.35">
      <c r="A185" s="118" t="s">
        <v>243</v>
      </c>
      <c r="B185" s="118"/>
    </row>
    <row r="186" spans="1:2" ht="15.6" x14ac:dyDescent="0.35">
      <c r="A186" s="118" t="s">
        <v>244</v>
      </c>
      <c r="B186" s="118"/>
    </row>
    <row r="187" spans="1:2" ht="15.6" x14ac:dyDescent="0.35">
      <c r="A187" s="118" t="s">
        <v>245</v>
      </c>
      <c r="B187" s="118"/>
    </row>
    <row r="188" spans="1:2" ht="15.6" x14ac:dyDescent="0.35">
      <c r="A188" s="118" t="s">
        <v>246</v>
      </c>
      <c r="B188" s="118"/>
    </row>
    <row r="189" spans="1:2" ht="15.6" x14ac:dyDescent="0.35">
      <c r="A189" s="118" t="s">
        <v>247</v>
      </c>
      <c r="B189" s="118"/>
    </row>
    <row r="190" spans="1:2" ht="15.6" x14ac:dyDescent="0.35">
      <c r="A190" s="118" t="s">
        <v>248</v>
      </c>
      <c r="B190" s="118"/>
    </row>
    <row r="191" spans="1:2" ht="15.6" x14ac:dyDescent="0.35">
      <c r="A191" s="118" t="s">
        <v>249</v>
      </c>
      <c r="B191" s="118"/>
    </row>
    <row r="192" spans="1:2" ht="15.6" x14ac:dyDescent="0.35">
      <c r="A192" s="118" t="s">
        <v>250</v>
      </c>
      <c r="B192" s="118"/>
    </row>
    <row r="193" spans="1:2" ht="15.6" x14ac:dyDescent="0.35">
      <c r="A193" s="118" t="s">
        <v>251</v>
      </c>
      <c r="B193" s="118"/>
    </row>
    <row r="194" spans="1:2" ht="15.6" x14ac:dyDescent="0.35">
      <c r="A194" s="118" t="s">
        <v>252</v>
      </c>
      <c r="B194" s="118"/>
    </row>
    <row r="195" spans="1:2" ht="15.6" x14ac:dyDescent="0.35">
      <c r="A195" s="118" t="s">
        <v>253</v>
      </c>
      <c r="B195" s="118"/>
    </row>
    <row r="196" spans="1:2" ht="15.6" x14ac:dyDescent="0.35">
      <c r="A196" s="118" t="s">
        <v>254</v>
      </c>
      <c r="B196" s="118"/>
    </row>
    <row r="197" spans="1:2" ht="15.6" x14ac:dyDescent="0.35">
      <c r="A197" s="118" t="s">
        <v>255</v>
      </c>
      <c r="B197" s="118"/>
    </row>
    <row r="198" spans="1:2" ht="15.6" x14ac:dyDescent="0.35">
      <c r="A198" s="118" t="s">
        <v>256</v>
      </c>
      <c r="B198" s="118"/>
    </row>
    <row r="199" spans="1:2" ht="15.6" x14ac:dyDescent="0.35">
      <c r="A199" s="118" t="s">
        <v>257</v>
      </c>
      <c r="B199" s="118"/>
    </row>
    <row r="200" spans="1:2" ht="15.6" x14ac:dyDescent="0.35">
      <c r="A200" s="118" t="s">
        <v>258</v>
      </c>
      <c r="B200" s="118"/>
    </row>
    <row r="201" spans="1:2" ht="15.6" x14ac:dyDescent="0.35">
      <c r="A201" s="118" t="s">
        <v>259</v>
      </c>
      <c r="B201" s="118"/>
    </row>
    <row r="202" spans="1:2" ht="15.6" x14ac:dyDescent="0.35">
      <c r="A202" s="118" t="s">
        <v>260</v>
      </c>
      <c r="B202" s="118"/>
    </row>
    <row r="203" spans="1:2" ht="15.6" x14ac:dyDescent="0.35">
      <c r="A203" s="118" t="s">
        <v>261</v>
      </c>
      <c r="B203" s="118"/>
    </row>
    <row r="204" spans="1:2" ht="15.6" x14ac:dyDescent="0.35">
      <c r="A204" s="118" t="s">
        <v>262</v>
      </c>
      <c r="B204" s="118"/>
    </row>
    <row r="205" spans="1:2" ht="15.6" x14ac:dyDescent="0.35">
      <c r="A205" s="118" t="s">
        <v>263</v>
      </c>
      <c r="B205" s="118"/>
    </row>
    <row r="206" spans="1:2" ht="15.6" x14ac:dyDescent="0.35">
      <c r="A206" s="118" t="s">
        <v>264</v>
      </c>
      <c r="B206" s="118"/>
    </row>
    <row r="207" spans="1:2" ht="15.6" x14ac:dyDescent="0.35">
      <c r="A207" s="118" t="s">
        <v>265</v>
      </c>
      <c r="B207" s="118"/>
    </row>
    <row r="208" spans="1:2" ht="15.6" x14ac:dyDescent="0.35">
      <c r="A208" s="118" t="s">
        <v>266</v>
      </c>
      <c r="B208" s="118"/>
    </row>
    <row r="209" spans="1:2" ht="15.6" x14ac:dyDescent="0.35">
      <c r="A209" s="118" t="s">
        <v>267</v>
      </c>
      <c r="B209" s="118"/>
    </row>
    <row r="210" spans="1:2" ht="15.6" x14ac:dyDescent="0.35">
      <c r="A210" s="118" t="s">
        <v>268</v>
      </c>
      <c r="B210" s="118"/>
    </row>
    <row r="211" spans="1:2" ht="15.6" x14ac:dyDescent="0.35">
      <c r="A211" s="118" t="s">
        <v>269</v>
      </c>
      <c r="B211" s="118"/>
    </row>
    <row r="212" spans="1:2" ht="15.6" x14ac:dyDescent="0.35">
      <c r="A212" s="118" t="s">
        <v>270</v>
      </c>
      <c r="B212" s="118"/>
    </row>
    <row r="213" spans="1:2" ht="15.6" x14ac:dyDescent="0.35">
      <c r="A213" s="118" t="s">
        <v>271</v>
      </c>
      <c r="B213" s="118"/>
    </row>
    <row r="214" spans="1:2" ht="15.6" x14ac:dyDescent="0.35">
      <c r="A214" s="118" t="s">
        <v>272</v>
      </c>
      <c r="B214" s="118"/>
    </row>
    <row r="215" spans="1:2" ht="15.6" x14ac:dyDescent="0.35">
      <c r="A215" s="118" t="s">
        <v>273</v>
      </c>
      <c r="B215" s="118"/>
    </row>
    <row r="216" spans="1:2" ht="15.6" x14ac:dyDescent="0.35">
      <c r="A216" s="118" t="s">
        <v>274</v>
      </c>
      <c r="B216" s="118"/>
    </row>
    <row r="217" spans="1:2" ht="15.6" x14ac:dyDescent="0.35">
      <c r="A217" s="118" t="s">
        <v>275</v>
      </c>
      <c r="B217" s="118"/>
    </row>
    <row r="218" spans="1:2" ht="15.6" x14ac:dyDescent="0.35">
      <c r="A218" s="118" t="s">
        <v>276</v>
      </c>
      <c r="B218" s="118"/>
    </row>
    <row r="219" spans="1:2" ht="15.6" x14ac:dyDescent="0.35">
      <c r="B219" s="118"/>
    </row>
  </sheetData>
  <sortState xmlns:xlrd2="http://schemas.microsoft.com/office/spreadsheetml/2017/richdata2" ref="B3:B57">
    <sortCondition ref="B57"/>
  </sortState>
  <mergeCells count="1">
    <mergeCell ref="A1:C1"/>
  </mergeCells>
  <pageMargins left="0.7" right="0.7" top="0.75" bottom="0.75" header="0.3" footer="0.3"/>
  <pageSetup scale="54" fitToWidth="3" fitToHeight="3" orientation="portrait" r:id="rId1"/>
  <customProperties>
    <customPr name="SSC_SHEET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6263-8EAE-4572-9C27-4E0B37453AC6}">
  <sheetPr>
    <tabColor rgb="FFDFFD61"/>
    <pageSetUpPr fitToPage="1"/>
  </sheetPr>
  <dimension ref="A2:M16"/>
  <sheetViews>
    <sheetView workbookViewId="0">
      <selection activeCell="A9" sqref="A9"/>
    </sheetView>
  </sheetViews>
  <sheetFormatPr defaultRowHeight="15" x14ac:dyDescent="0.25"/>
  <cols>
    <col min="4" max="4" width="19.36328125" customWidth="1"/>
    <col min="5" max="5" width="19.81640625" customWidth="1"/>
    <col min="6" max="7" width="23.08984375" customWidth="1"/>
  </cols>
  <sheetData>
    <row r="2" spans="1:13" x14ac:dyDescent="0.25">
      <c r="A2" s="61" t="s">
        <v>666</v>
      </c>
    </row>
    <row r="3" spans="1:13" s="124" customFormat="1" ht="15.6" thickBot="1" x14ac:dyDescent="0.3">
      <c r="A3"/>
      <c r="B3"/>
      <c r="C3" s="112"/>
      <c r="D3" s="112"/>
      <c r="E3" s="112"/>
      <c r="F3" s="112"/>
      <c r="G3" s="112"/>
      <c r="H3" s="125"/>
    </row>
    <row r="4" spans="1:13" s="124" customFormat="1" x14ac:dyDescent="0.25">
      <c r="C4" s="125"/>
      <c r="D4" s="253" t="s">
        <v>667</v>
      </c>
      <c r="E4" s="254" t="s">
        <v>668</v>
      </c>
      <c r="F4" s="255" t="s">
        <v>669</v>
      </c>
      <c r="G4" s="256" t="s">
        <v>453</v>
      </c>
      <c r="H4" s="125"/>
    </row>
    <row r="5" spans="1:13" x14ac:dyDescent="0.25">
      <c r="A5" s="124"/>
      <c r="B5" s="124"/>
      <c r="C5" s="125"/>
      <c r="D5" s="257"/>
      <c r="E5" s="258" t="s">
        <v>670</v>
      </c>
      <c r="F5" s="259"/>
      <c r="G5" s="260"/>
      <c r="H5" s="112"/>
    </row>
    <row r="6" spans="1:13" ht="15.6" thickBot="1" x14ac:dyDescent="0.3">
      <c r="C6" s="112"/>
      <c r="D6" s="257"/>
      <c r="E6" s="261" t="s">
        <v>670</v>
      </c>
      <c r="F6" s="262"/>
      <c r="G6" s="263"/>
      <c r="H6" s="112"/>
    </row>
    <row r="7" spans="1:13" x14ac:dyDescent="0.25">
      <c r="C7" s="112"/>
      <c r="D7" s="112"/>
      <c r="E7" s="112"/>
      <c r="F7" s="112"/>
      <c r="G7" s="112"/>
      <c r="H7" s="112"/>
    </row>
    <row r="8" spans="1:13" ht="17.399999999999999" x14ac:dyDescent="0.4">
      <c r="B8" s="264"/>
      <c r="C8" s="264"/>
      <c r="D8" s="268"/>
      <c r="F8" s="264"/>
      <c r="G8" s="264"/>
      <c r="H8" s="264"/>
      <c r="I8" s="264"/>
      <c r="J8" s="264"/>
      <c r="K8" s="264"/>
      <c r="L8" s="264"/>
      <c r="M8" s="264"/>
    </row>
    <row r="10" spans="1:13" x14ac:dyDescent="0.25">
      <c r="B10" s="61" t="s">
        <v>1013</v>
      </c>
    </row>
    <row r="11" spans="1:13" ht="17.399999999999999" x14ac:dyDescent="0.4">
      <c r="B11" s="264"/>
      <c r="C11" s="264"/>
      <c r="D11" s="268" t="s">
        <v>674</v>
      </c>
      <c r="E11" s="269"/>
      <c r="F11" s="264" t="s">
        <v>1010</v>
      </c>
    </row>
    <row r="12" spans="1:13" ht="17.399999999999999" x14ac:dyDescent="0.4">
      <c r="B12" s="264"/>
      <c r="C12" s="264"/>
      <c r="D12" s="268" t="s">
        <v>675</v>
      </c>
      <c r="E12" s="270"/>
      <c r="F12" s="264" t="s">
        <v>1011</v>
      </c>
    </row>
    <row r="14" spans="1:13" x14ac:dyDescent="0.25">
      <c r="B14" s="61" t="s">
        <v>1012</v>
      </c>
    </row>
    <row r="15" spans="1:13" ht="17.399999999999999" x14ac:dyDescent="0.4">
      <c r="B15" s="265"/>
      <c r="C15" s="265"/>
      <c r="D15" s="264" t="s">
        <v>671</v>
      </c>
      <c r="E15" s="266"/>
      <c r="F15" s="61" t="s">
        <v>717</v>
      </c>
      <c r="G15" s="264" t="s">
        <v>672</v>
      </c>
      <c r="H15" s="265"/>
      <c r="I15" s="265"/>
      <c r="J15" s="265"/>
      <c r="K15" s="265"/>
      <c r="L15" s="265"/>
      <c r="M15" s="265"/>
    </row>
    <row r="16" spans="1:13" ht="17.399999999999999" x14ac:dyDescent="0.4">
      <c r="B16" s="264"/>
      <c r="C16" s="264"/>
      <c r="D16" s="264" t="s">
        <v>673</v>
      </c>
      <c r="E16" s="267"/>
      <c r="F16" s="61" t="s">
        <v>718</v>
      </c>
      <c r="G16" s="264" t="s">
        <v>672</v>
      </c>
      <c r="H16" s="264"/>
      <c r="I16" s="264"/>
      <c r="J16" s="264"/>
      <c r="K16" s="264"/>
      <c r="L16" s="264"/>
      <c r="M16" s="264"/>
    </row>
  </sheetData>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6970-5BB5-45E0-A7BD-40C1D277C4AE}">
  <sheetPr>
    <tabColor rgb="FFDFFD61"/>
    <pageSetUpPr fitToPage="1"/>
  </sheetPr>
  <dimension ref="A1:K939"/>
  <sheetViews>
    <sheetView zoomScale="85" zoomScaleNormal="85" zoomScaleSheetLayoutView="90" workbookViewId="0">
      <selection activeCell="D4" sqref="D4"/>
    </sheetView>
  </sheetViews>
  <sheetFormatPr defaultColWidth="11.08984375" defaultRowHeight="15" customHeight="1" x14ac:dyDescent="0.4"/>
  <cols>
    <col min="1" max="1" width="1.90625" style="3" customWidth="1"/>
    <col min="2" max="2" width="2.08984375" style="3" customWidth="1"/>
    <col min="3" max="3" width="7.90625" style="3" customWidth="1"/>
    <col min="4" max="4" width="121.08984375" style="3" customWidth="1"/>
    <col min="5" max="5" width="10.81640625" style="44" customWidth="1"/>
    <col min="6" max="6" width="11" style="44" customWidth="1"/>
    <col min="7" max="7" width="10.453125" style="3" customWidth="1"/>
    <col min="8" max="8" width="2.08984375" style="3" customWidth="1"/>
    <col min="9" max="9" width="1.90625" style="3" customWidth="1"/>
    <col min="10" max="10" width="13.6328125" style="3" customWidth="1"/>
    <col min="11" max="16384" width="11.08984375" style="3"/>
  </cols>
  <sheetData>
    <row r="1" spans="1:11" ht="14.25" customHeight="1" thickBot="1" x14ac:dyDescent="0.45">
      <c r="A1" s="8"/>
      <c r="B1" s="8"/>
      <c r="C1" s="9"/>
      <c r="D1" s="9"/>
      <c r="E1" s="41"/>
      <c r="F1" s="41"/>
      <c r="G1" s="9"/>
      <c r="H1" s="9"/>
      <c r="I1" s="10"/>
    </row>
    <row r="2" spans="1:11" ht="93" customHeight="1" x14ac:dyDescent="0.4">
      <c r="A2" s="11"/>
      <c r="B2" s="12"/>
      <c r="C2" s="852" t="s">
        <v>746</v>
      </c>
      <c r="D2" s="853"/>
      <c r="E2" s="853"/>
      <c r="F2" s="853"/>
      <c r="G2" s="853"/>
      <c r="H2" s="854"/>
      <c r="I2" s="11"/>
    </row>
    <row r="3" spans="1:11" ht="8.85" customHeight="1" x14ac:dyDescent="0.4">
      <c r="A3" s="11"/>
      <c r="B3" s="55"/>
      <c r="C3" s="109"/>
      <c r="D3" s="420"/>
      <c r="E3" s="420"/>
      <c r="F3" s="420"/>
      <c r="G3" s="420"/>
      <c r="H3" s="420"/>
      <c r="I3" s="11"/>
    </row>
    <row r="4" spans="1:11" ht="50.4" customHeight="1" x14ac:dyDescent="0.4">
      <c r="A4" s="11"/>
      <c r="B4" s="55"/>
      <c r="C4" s="109"/>
      <c r="D4" s="420"/>
      <c r="E4" s="420"/>
      <c r="F4" s="420"/>
      <c r="G4" s="420"/>
      <c r="H4" s="420"/>
      <c r="I4" s="11"/>
    </row>
    <row r="5" spans="1:11" ht="5.25" customHeight="1" thickBot="1" x14ac:dyDescent="0.45">
      <c r="A5" s="11"/>
      <c r="B5" s="6"/>
      <c r="C5" s="14"/>
      <c r="D5" s="22"/>
      <c r="E5" s="43"/>
      <c r="F5" s="43"/>
      <c r="G5" s="23"/>
      <c r="H5" s="6"/>
      <c r="I5" s="11"/>
    </row>
    <row r="6" spans="1:11" ht="33.6" customHeight="1" x14ac:dyDescent="0.4">
      <c r="A6" s="11"/>
      <c r="B6" s="6"/>
      <c r="C6" s="692">
        <v>0</v>
      </c>
      <c r="D6" s="708" t="s">
        <v>739</v>
      </c>
      <c r="E6" s="709" t="s">
        <v>336</v>
      </c>
      <c r="F6" s="710" t="s">
        <v>277</v>
      </c>
      <c r="G6" s="711" t="s">
        <v>279</v>
      </c>
      <c r="H6" s="6"/>
      <c r="I6" s="11"/>
    </row>
    <row r="7" spans="1:11" ht="24.6" customHeight="1" x14ac:dyDescent="0.4">
      <c r="A7" s="11"/>
      <c r="B7" s="6"/>
      <c r="C7" s="653" t="s">
        <v>358</v>
      </c>
      <c r="D7" s="382" t="s">
        <v>641</v>
      </c>
      <c r="E7" s="185" t="b">
        <v>0</v>
      </c>
      <c r="F7" s="185" t="b">
        <v>0</v>
      </c>
      <c r="G7" s="654" t="s">
        <v>278</v>
      </c>
      <c r="H7" s="6"/>
      <c r="I7" s="11"/>
    </row>
    <row r="8" spans="1:11" ht="24.6" customHeight="1" x14ac:dyDescent="0.4">
      <c r="A8" s="11"/>
      <c r="B8" s="6"/>
      <c r="C8" s="653" t="s">
        <v>359</v>
      </c>
      <c r="D8" s="383" t="s">
        <v>875</v>
      </c>
      <c r="E8" s="185" t="b">
        <v>0</v>
      </c>
      <c r="F8" s="185" t="b">
        <v>0</v>
      </c>
      <c r="G8" s="654" t="s">
        <v>876</v>
      </c>
      <c r="H8" s="6"/>
      <c r="I8" s="11"/>
      <c r="K8" s="168"/>
    </row>
    <row r="9" spans="1:11" ht="24.6" customHeight="1" x14ac:dyDescent="0.4">
      <c r="A9" s="11"/>
      <c r="B9" s="6"/>
      <c r="C9" s="653" t="s">
        <v>360</v>
      </c>
      <c r="D9" s="383" t="s">
        <v>643</v>
      </c>
      <c r="E9" s="185" t="b">
        <v>0</v>
      </c>
      <c r="F9" s="185" t="b">
        <v>0</v>
      </c>
      <c r="G9" s="654" t="s">
        <v>877</v>
      </c>
      <c r="H9" s="6"/>
      <c r="I9" s="11"/>
    </row>
    <row r="10" spans="1:11" ht="24.6" customHeight="1" thickBot="1" x14ac:dyDescent="0.45">
      <c r="A10" s="11"/>
      <c r="B10" s="6"/>
      <c r="C10" s="655" t="s">
        <v>361</v>
      </c>
      <c r="D10" s="656" t="s">
        <v>700</v>
      </c>
      <c r="E10" s="693" t="b">
        <v>0</v>
      </c>
      <c r="F10" s="693" t="b">
        <v>0</v>
      </c>
      <c r="G10" s="694" t="s">
        <v>874</v>
      </c>
      <c r="H10" s="6"/>
      <c r="I10" s="11"/>
    </row>
    <row r="11" spans="1:11" ht="8.25" customHeight="1" thickBot="1" x14ac:dyDescent="0.45">
      <c r="A11" s="11"/>
      <c r="B11" s="106"/>
      <c r="C11" s="106"/>
      <c r="D11" s="106"/>
      <c r="E11" s="106"/>
      <c r="F11" s="106"/>
      <c r="G11" s="106"/>
      <c r="H11" s="106"/>
      <c r="I11" s="11"/>
    </row>
    <row r="12" spans="1:11" ht="33.6" customHeight="1" x14ac:dyDescent="0.4">
      <c r="A12" s="11"/>
      <c r="B12" s="6"/>
      <c r="C12" s="659">
        <v>0.1</v>
      </c>
      <c r="D12" s="684" t="s">
        <v>740</v>
      </c>
      <c r="E12" s="685" t="s">
        <v>336</v>
      </c>
      <c r="F12" s="686" t="s">
        <v>277</v>
      </c>
      <c r="G12" s="687" t="s">
        <v>279</v>
      </c>
      <c r="H12" s="6"/>
      <c r="I12" s="11"/>
    </row>
    <row r="13" spans="1:11" ht="33.6" customHeight="1" x14ac:dyDescent="0.4">
      <c r="A13" s="11"/>
      <c r="B13" s="6"/>
      <c r="C13" s="653" t="s">
        <v>362</v>
      </c>
      <c r="D13" s="111" t="s">
        <v>423</v>
      </c>
      <c r="E13" s="108"/>
      <c r="F13" s="108"/>
      <c r="G13" s="688"/>
      <c r="H13" s="6"/>
      <c r="I13" s="11"/>
    </row>
    <row r="14" spans="1:11" ht="42.6" customHeight="1" thickBot="1" x14ac:dyDescent="0.45">
      <c r="A14" s="11"/>
      <c r="B14" s="6"/>
      <c r="C14" s="653" t="s">
        <v>370</v>
      </c>
      <c r="D14" s="702" t="s">
        <v>1033</v>
      </c>
      <c r="E14" s="185" t="b">
        <v>0</v>
      </c>
      <c r="F14" s="185" t="b">
        <v>0</v>
      </c>
      <c r="G14" s="654" t="s">
        <v>278</v>
      </c>
      <c r="H14" s="6"/>
      <c r="I14" s="11"/>
    </row>
    <row r="15" spans="1:11" ht="33.450000000000003" customHeight="1" x14ac:dyDescent="0.4">
      <c r="A15" s="11"/>
      <c r="B15" s="6"/>
      <c r="C15" s="653" t="s">
        <v>363</v>
      </c>
      <c r="D15" s="110" t="s">
        <v>741</v>
      </c>
      <c r="E15" s="108"/>
      <c r="F15" s="108"/>
      <c r="G15" s="688"/>
      <c r="H15" s="6"/>
      <c r="I15" s="11"/>
    </row>
    <row r="16" spans="1:11" ht="27" customHeight="1" x14ac:dyDescent="0.4">
      <c r="A16" s="11"/>
      <c r="B16" s="6"/>
      <c r="C16" s="689" t="s">
        <v>421</v>
      </c>
      <c r="D16" s="383" t="s">
        <v>468</v>
      </c>
      <c r="E16" s="185" t="b">
        <v>0</v>
      </c>
      <c r="F16" s="185" t="b">
        <v>0</v>
      </c>
      <c r="G16" s="654" t="s">
        <v>278</v>
      </c>
      <c r="H16" s="6"/>
      <c r="I16" s="11"/>
    </row>
    <row r="17" spans="1:9" ht="24.9" customHeight="1" thickBot="1" x14ac:dyDescent="0.45">
      <c r="A17" s="11"/>
      <c r="B17" s="6"/>
      <c r="C17" s="689" t="s">
        <v>422</v>
      </c>
      <c r="D17" s="384" t="s">
        <v>642</v>
      </c>
      <c r="E17" s="185" t="b">
        <v>0</v>
      </c>
      <c r="F17" s="185" t="b">
        <v>0</v>
      </c>
      <c r="G17" s="654" t="s">
        <v>278</v>
      </c>
      <c r="H17" s="6"/>
      <c r="I17" s="11"/>
    </row>
    <row r="18" spans="1:9" ht="33.6" customHeight="1" x14ac:dyDescent="0.4">
      <c r="A18" s="11"/>
      <c r="B18" s="6"/>
      <c r="C18" s="653" t="s">
        <v>373</v>
      </c>
      <c r="D18" s="110" t="s">
        <v>742</v>
      </c>
      <c r="E18" s="108"/>
      <c r="F18" s="108"/>
      <c r="G18" s="688"/>
      <c r="H18" s="6"/>
      <c r="I18" s="11"/>
    </row>
    <row r="19" spans="1:9" ht="24.9" customHeight="1" x14ac:dyDescent="0.4">
      <c r="A19" s="11"/>
      <c r="B19" s="6"/>
      <c r="C19" s="690" t="s">
        <v>374</v>
      </c>
      <c r="D19" s="381" t="s">
        <v>501</v>
      </c>
      <c r="E19" s="185" t="b">
        <v>0</v>
      </c>
      <c r="F19" s="185" t="b">
        <v>0</v>
      </c>
      <c r="G19" s="691" t="s">
        <v>278</v>
      </c>
      <c r="H19" s="6"/>
      <c r="I19" s="11"/>
    </row>
    <row r="20" spans="1:9" ht="67.2" customHeight="1" thickBot="1" x14ac:dyDescent="0.45">
      <c r="A20" s="11"/>
      <c r="B20" s="6"/>
      <c r="C20" s="655" t="s">
        <v>469</v>
      </c>
      <c r="D20" s="679" t="s">
        <v>646</v>
      </c>
      <c r="E20" s="414" t="b">
        <v>0</v>
      </c>
      <c r="F20" s="414" t="b">
        <v>0</v>
      </c>
      <c r="G20" s="674" t="s">
        <v>278</v>
      </c>
      <c r="H20" s="6"/>
      <c r="I20" s="11"/>
    </row>
    <row r="21" spans="1:9" ht="8.25" customHeight="1" thickBot="1" x14ac:dyDescent="0.45">
      <c r="A21" s="11"/>
      <c r="B21" s="855"/>
      <c r="C21" s="856"/>
      <c r="D21" s="856"/>
      <c r="E21" s="856"/>
      <c r="F21" s="856"/>
      <c r="G21" s="856"/>
      <c r="H21" s="857"/>
      <c r="I21" s="11"/>
    </row>
    <row r="22" spans="1:9" ht="33.6" customHeight="1" x14ac:dyDescent="0.4">
      <c r="A22" s="11"/>
      <c r="B22" s="6"/>
      <c r="C22" s="649">
        <v>0.2</v>
      </c>
      <c r="D22" s="680" t="s">
        <v>743</v>
      </c>
      <c r="E22" s="681" t="s">
        <v>336</v>
      </c>
      <c r="F22" s="682" t="s">
        <v>277</v>
      </c>
      <c r="G22" s="683" t="s">
        <v>279</v>
      </c>
      <c r="H22" s="6"/>
      <c r="I22" s="11"/>
    </row>
    <row r="23" spans="1:9" ht="27.75" customHeight="1" x14ac:dyDescent="0.4">
      <c r="A23" s="11"/>
      <c r="B23" s="6"/>
      <c r="C23" s="653" t="s">
        <v>364</v>
      </c>
      <c r="D23" s="383" t="s">
        <v>419</v>
      </c>
      <c r="E23" s="185" t="b">
        <v>0</v>
      </c>
      <c r="F23" s="185" t="b">
        <v>0</v>
      </c>
      <c r="G23" s="654" t="s">
        <v>278</v>
      </c>
      <c r="H23" s="6"/>
      <c r="I23" s="11"/>
    </row>
    <row r="24" spans="1:9" ht="29.25" customHeight="1" thickBot="1" x14ac:dyDescent="0.45">
      <c r="A24" s="11"/>
      <c r="B24" s="58"/>
      <c r="C24" s="655" t="s">
        <v>420</v>
      </c>
      <c r="D24" s="679" t="s">
        <v>603</v>
      </c>
      <c r="E24" s="414" t="b">
        <v>0</v>
      </c>
      <c r="F24" s="414" t="b">
        <v>0</v>
      </c>
      <c r="G24" s="674" t="s">
        <v>278</v>
      </c>
      <c r="H24" s="58"/>
      <c r="I24" s="11"/>
    </row>
    <row r="25" spans="1:9" ht="8.25" customHeight="1" thickBot="1" x14ac:dyDescent="0.45">
      <c r="A25" s="11"/>
      <c r="B25" s="855"/>
      <c r="C25" s="856"/>
      <c r="D25" s="856"/>
      <c r="E25" s="856"/>
      <c r="F25" s="856"/>
      <c r="G25" s="856"/>
      <c r="H25" s="857"/>
      <c r="I25" s="11"/>
    </row>
    <row r="26" spans="1:9" ht="33.6" customHeight="1" x14ac:dyDescent="0.4">
      <c r="A26" s="11"/>
      <c r="B26" s="6"/>
      <c r="C26" s="649">
        <v>0.3</v>
      </c>
      <c r="D26" s="675" t="s">
        <v>744</v>
      </c>
      <c r="E26" s="676" t="s">
        <v>336</v>
      </c>
      <c r="F26" s="677" t="s">
        <v>277</v>
      </c>
      <c r="G26" s="678" t="s">
        <v>279</v>
      </c>
      <c r="H26" s="6"/>
      <c r="I26" s="11"/>
    </row>
    <row r="27" spans="1:9" ht="24.75" customHeight="1" x14ac:dyDescent="0.4">
      <c r="A27" s="11"/>
      <c r="B27" s="6"/>
      <c r="C27" s="653" t="s">
        <v>365</v>
      </c>
      <c r="D27" s="383" t="s">
        <v>644</v>
      </c>
      <c r="E27" s="185" t="b">
        <v>0</v>
      </c>
      <c r="F27" s="185" t="b">
        <v>0</v>
      </c>
      <c r="G27" s="654" t="s">
        <v>278</v>
      </c>
      <c r="H27" s="6"/>
      <c r="I27" s="11"/>
    </row>
    <row r="28" spans="1:9" ht="34.5" customHeight="1" x14ac:dyDescent="0.4">
      <c r="A28" s="11"/>
      <c r="B28" s="6"/>
      <c r="C28" s="653" t="s">
        <v>366</v>
      </c>
      <c r="D28" s="707" t="s">
        <v>1055</v>
      </c>
      <c r="E28" s="185" t="b">
        <v>0</v>
      </c>
      <c r="F28" s="185" t="b">
        <v>0</v>
      </c>
      <c r="G28" s="654" t="s">
        <v>278</v>
      </c>
      <c r="H28" s="6"/>
      <c r="I28" s="11"/>
    </row>
    <row r="29" spans="1:9" ht="34.5" customHeight="1" x14ac:dyDescent="0.4">
      <c r="A29" s="11"/>
      <c r="B29" s="58"/>
      <c r="C29" s="653" t="s">
        <v>371</v>
      </c>
      <c r="D29" s="216" t="s">
        <v>496</v>
      </c>
      <c r="E29" s="185" t="b">
        <v>0</v>
      </c>
      <c r="F29" s="185" t="b">
        <v>0</v>
      </c>
      <c r="G29" s="654" t="s">
        <v>278</v>
      </c>
      <c r="H29" s="58"/>
      <c r="I29" s="11"/>
    </row>
    <row r="30" spans="1:9" ht="42" customHeight="1" thickBot="1" x14ac:dyDescent="0.45">
      <c r="A30" s="11"/>
      <c r="B30" s="58"/>
      <c r="C30" s="655" t="s">
        <v>604</v>
      </c>
      <c r="D30" s="679" t="s">
        <v>1018</v>
      </c>
      <c r="E30" s="414" t="b">
        <v>0</v>
      </c>
      <c r="F30" s="414" t="b">
        <v>0</v>
      </c>
      <c r="G30" s="674" t="s">
        <v>278</v>
      </c>
      <c r="H30" s="58"/>
      <c r="I30" s="11"/>
    </row>
    <row r="31" spans="1:9" ht="8.25" customHeight="1" thickBot="1" x14ac:dyDescent="0.45">
      <c r="A31" s="11"/>
      <c r="B31" s="855"/>
      <c r="C31" s="856"/>
      <c r="D31" s="856"/>
      <c r="E31" s="856"/>
      <c r="F31" s="856"/>
      <c r="G31" s="856"/>
      <c r="H31" s="857"/>
      <c r="I31" s="11"/>
    </row>
    <row r="32" spans="1:9" ht="33.6" customHeight="1" x14ac:dyDescent="0.4">
      <c r="A32" s="11"/>
      <c r="B32" s="6"/>
      <c r="C32" s="649">
        <v>0.4</v>
      </c>
      <c r="D32" s="668" t="s">
        <v>400</v>
      </c>
      <c r="E32" s="669" t="s">
        <v>336</v>
      </c>
      <c r="F32" s="670" t="s">
        <v>277</v>
      </c>
      <c r="G32" s="671" t="s">
        <v>279</v>
      </c>
      <c r="H32" s="6"/>
      <c r="I32" s="11"/>
    </row>
    <row r="33" spans="1:10" ht="33.6" customHeight="1" thickBot="1" x14ac:dyDescent="0.45">
      <c r="A33" s="11"/>
      <c r="B33" s="58"/>
      <c r="C33" s="672" t="s">
        <v>367</v>
      </c>
      <c r="D33" s="673" t="s">
        <v>920</v>
      </c>
      <c r="E33" s="414" t="b">
        <v>0</v>
      </c>
      <c r="F33" s="414" t="b">
        <v>0</v>
      </c>
      <c r="G33" s="674" t="s">
        <v>278</v>
      </c>
      <c r="H33" s="58"/>
      <c r="I33" s="11"/>
    </row>
    <row r="34" spans="1:10" ht="8.25" customHeight="1" thickBot="1" x14ac:dyDescent="0.45">
      <c r="A34" s="11"/>
      <c r="B34" s="855"/>
      <c r="C34" s="856"/>
      <c r="D34" s="856"/>
      <c r="E34" s="856"/>
      <c r="F34" s="856"/>
      <c r="G34" s="856"/>
      <c r="H34" s="857"/>
      <c r="I34" s="11"/>
    </row>
    <row r="35" spans="1:10" ht="33.6" customHeight="1" x14ac:dyDescent="0.4">
      <c r="A35" s="11"/>
      <c r="B35" s="6"/>
      <c r="C35" s="659">
        <v>0.5</v>
      </c>
      <c r="D35" s="660" t="s">
        <v>745</v>
      </c>
      <c r="E35" s="661" t="s">
        <v>336</v>
      </c>
      <c r="F35" s="662" t="s">
        <v>277</v>
      </c>
      <c r="G35" s="663" t="s">
        <v>279</v>
      </c>
      <c r="H35" s="6"/>
      <c r="I35" s="11"/>
    </row>
    <row r="36" spans="1:10" ht="42" customHeight="1" x14ac:dyDescent="0.4">
      <c r="A36" s="11"/>
      <c r="B36" s="6"/>
      <c r="C36" s="653" t="s">
        <v>368</v>
      </c>
      <c r="D36" s="383" t="s">
        <v>512</v>
      </c>
      <c r="E36" s="185" t="b">
        <v>0</v>
      </c>
      <c r="F36" s="185" t="b">
        <v>0</v>
      </c>
      <c r="G36" s="654" t="s">
        <v>278</v>
      </c>
      <c r="H36" s="6"/>
      <c r="I36" s="11"/>
    </row>
    <row r="37" spans="1:10" ht="36" customHeight="1" x14ac:dyDescent="0.4">
      <c r="A37" s="11"/>
      <c r="B37" s="58"/>
      <c r="C37" s="653" t="s">
        <v>401</v>
      </c>
      <c r="D37" s="383" t="s">
        <v>773</v>
      </c>
      <c r="E37" s="185" t="b">
        <v>0</v>
      </c>
      <c r="F37" s="185" t="b">
        <v>0</v>
      </c>
      <c r="G37" s="654" t="s">
        <v>278</v>
      </c>
      <c r="H37" s="58"/>
      <c r="I37" s="11"/>
    </row>
    <row r="38" spans="1:10" ht="36" customHeight="1" x14ac:dyDescent="0.4">
      <c r="A38" s="11"/>
      <c r="B38" s="6"/>
      <c r="C38" s="653" t="s">
        <v>511</v>
      </c>
      <c r="D38" s="383" t="s">
        <v>513</v>
      </c>
      <c r="E38" s="185" t="b">
        <v>0</v>
      </c>
      <c r="F38" s="185" t="b">
        <v>0</v>
      </c>
      <c r="G38" s="654" t="s">
        <v>278</v>
      </c>
      <c r="H38" s="6"/>
      <c r="I38" s="11"/>
    </row>
    <row r="39" spans="1:10" ht="24.75" customHeight="1" x14ac:dyDescent="0.4">
      <c r="A39" s="11"/>
      <c r="B39" s="58"/>
      <c r="C39" s="653" t="s">
        <v>515</v>
      </c>
      <c r="D39" s="383" t="s">
        <v>514</v>
      </c>
      <c r="E39" s="185" t="b">
        <v>0</v>
      </c>
      <c r="F39" s="185" t="b">
        <v>0</v>
      </c>
      <c r="G39" s="654" t="s">
        <v>278</v>
      </c>
      <c r="H39" s="58"/>
      <c r="I39" s="11"/>
    </row>
    <row r="40" spans="1:10" ht="37.200000000000003" customHeight="1" x14ac:dyDescent="0.4">
      <c r="A40" s="11"/>
      <c r="B40" s="6"/>
      <c r="C40" s="653" t="s">
        <v>516</v>
      </c>
      <c r="D40" s="383" t="s">
        <v>532</v>
      </c>
      <c r="E40" s="185" t="b">
        <v>0</v>
      </c>
      <c r="F40" s="185" t="b">
        <v>0</v>
      </c>
      <c r="G40" s="654" t="s">
        <v>278</v>
      </c>
      <c r="H40" s="6"/>
      <c r="I40" s="11"/>
    </row>
    <row r="41" spans="1:10" ht="24.6" customHeight="1" x14ac:dyDescent="0.4">
      <c r="A41" s="11"/>
      <c r="B41" s="58"/>
      <c r="C41" s="653" t="s">
        <v>517</v>
      </c>
      <c r="D41" s="383" t="s">
        <v>533</v>
      </c>
      <c r="E41" s="185" t="b">
        <v>0</v>
      </c>
      <c r="F41" s="185" t="b">
        <v>0</v>
      </c>
      <c r="G41" s="654" t="s">
        <v>278</v>
      </c>
      <c r="H41" s="58"/>
      <c r="I41" s="11"/>
    </row>
    <row r="42" spans="1:10" ht="33.6" customHeight="1" x14ac:dyDescent="0.4">
      <c r="A42" s="11"/>
      <c r="B42" s="6"/>
      <c r="C42" s="653" t="s">
        <v>518</v>
      </c>
      <c r="D42" s="402" t="s">
        <v>783</v>
      </c>
      <c r="E42" s="218" t="b">
        <v>0</v>
      </c>
      <c r="F42" s="218" t="b">
        <v>0</v>
      </c>
      <c r="G42" s="664" t="s">
        <v>278</v>
      </c>
      <c r="H42" s="6"/>
      <c r="I42" s="11"/>
    </row>
    <row r="43" spans="1:10" ht="42.6" customHeight="1" thickBot="1" x14ac:dyDescent="0.45">
      <c r="A43" s="11"/>
      <c r="B43" s="6"/>
      <c r="C43" s="665" t="s">
        <v>707</v>
      </c>
      <c r="D43" s="728" t="s">
        <v>1104</v>
      </c>
      <c r="E43" s="666" t="b">
        <v>0</v>
      </c>
      <c r="F43" s="666" t="b">
        <v>0</v>
      </c>
      <c r="G43" s="667" t="s">
        <v>278</v>
      </c>
      <c r="H43" s="6"/>
      <c r="I43" s="11"/>
      <c r="J43" s="727"/>
    </row>
    <row r="44" spans="1:10" ht="8.25" customHeight="1" thickBot="1" x14ac:dyDescent="0.45">
      <c r="A44" s="11"/>
      <c r="B44" s="855"/>
      <c r="C44" s="856"/>
      <c r="D44" s="856"/>
      <c r="E44" s="856"/>
      <c r="F44" s="856"/>
      <c r="G44" s="856"/>
      <c r="H44" s="857"/>
      <c r="I44" s="11"/>
    </row>
    <row r="45" spans="1:10" ht="33.6" customHeight="1" x14ac:dyDescent="0.4">
      <c r="A45" s="11"/>
      <c r="B45" s="6"/>
      <c r="C45" s="649">
        <v>0.6</v>
      </c>
      <c r="D45" s="650" t="s">
        <v>403</v>
      </c>
      <c r="E45" s="69" t="s">
        <v>336</v>
      </c>
      <c r="F45" s="651" t="s">
        <v>277</v>
      </c>
      <c r="G45" s="652" t="s">
        <v>279</v>
      </c>
      <c r="H45" s="6"/>
      <c r="I45" s="11"/>
    </row>
    <row r="46" spans="1:10" ht="24.9" customHeight="1" x14ac:dyDescent="0.4">
      <c r="A46" s="11"/>
      <c r="B46" s="6"/>
      <c r="C46" s="653" t="s">
        <v>369</v>
      </c>
      <c r="D46" s="384" t="s">
        <v>402</v>
      </c>
      <c r="E46" s="185" t="b">
        <v>0</v>
      </c>
      <c r="F46" s="185" t="b">
        <v>0</v>
      </c>
      <c r="G46" s="654" t="s">
        <v>278</v>
      </c>
      <c r="H46" s="6"/>
      <c r="I46" s="11"/>
    </row>
    <row r="47" spans="1:10" ht="24.9" customHeight="1" x14ac:dyDescent="0.4">
      <c r="A47" s="11"/>
      <c r="B47" s="58"/>
      <c r="C47" s="653" t="s">
        <v>372</v>
      </c>
      <c r="D47" s="384" t="s">
        <v>701</v>
      </c>
      <c r="E47" s="185" t="b">
        <v>0</v>
      </c>
      <c r="F47" s="185" t="b">
        <v>0</v>
      </c>
      <c r="G47" s="654" t="s">
        <v>874</v>
      </c>
      <c r="H47" s="58"/>
      <c r="I47" s="11"/>
    </row>
    <row r="48" spans="1:10" ht="37.5" customHeight="1" thickBot="1" x14ac:dyDescent="0.45">
      <c r="A48" s="11"/>
      <c r="B48" s="58"/>
      <c r="C48" s="655" t="s">
        <v>757</v>
      </c>
      <c r="D48" s="656" t="s">
        <v>645</v>
      </c>
      <c r="E48" s="414" t="b">
        <v>0</v>
      </c>
      <c r="F48" s="414" t="b">
        <v>0</v>
      </c>
      <c r="G48" s="657" t="s">
        <v>278</v>
      </c>
      <c r="H48" s="58"/>
      <c r="I48" s="11"/>
    </row>
    <row r="49" spans="1:9" ht="8.25" customHeight="1" thickBot="1" x14ac:dyDescent="0.45">
      <c r="A49" s="11"/>
      <c r="B49" s="855"/>
      <c r="C49" s="856"/>
      <c r="D49" s="856"/>
      <c r="E49" s="856"/>
      <c r="F49" s="856"/>
      <c r="G49" s="856"/>
      <c r="H49" s="857"/>
      <c r="I49" s="11"/>
    </row>
    <row r="50" spans="1:9" ht="41.25" customHeight="1" thickBot="1" x14ac:dyDescent="0.45">
      <c r="A50" s="11"/>
      <c r="B50" s="32"/>
      <c r="C50" s="658" t="s">
        <v>925</v>
      </c>
      <c r="D50" s="858"/>
      <c r="E50" s="859"/>
      <c r="F50" s="859"/>
      <c r="G50" s="860"/>
      <c r="H50" s="21"/>
      <c r="I50" s="11"/>
    </row>
    <row r="51" spans="1:9" ht="6.75" customHeight="1" x14ac:dyDescent="0.4">
      <c r="A51" s="11"/>
      <c r="B51" s="32"/>
      <c r="C51" s="2"/>
      <c r="D51" s="17"/>
      <c r="E51" s="3"/>
      <c r="F51" s="3"/>
      <c r="H51" s="21"/>
      <c r="I51" s="11"/>
    </row>
    <row r="52" spans="1:9" ht="16.5" customHeight="1" thickBot="1" x14ac:dyDescent="0.45">
      <c r="A52" s="861"/>
      <c r="B52" s="862"/>
      <c r="C52" s="862"/>
      <c r="D52" s="862"/>
      <c r="E52" s="862"/>
      <c r="F52" s="862"/>
      <c r="G52" s="862"/>
      <c r="H52" s="862"/>
      <c r="I52" s="862"/>
    </row>
    <row r="53" spans="1:9" ht="24" customHeight="1" x14ac:dyDescent="0.4">
      <c r="A53" s="21"/>
      <c r="B53" s="21"/>
      <c r="C53" s="23" t="s">
        <v>487</v>
      </c>
      <c r="D53" s="21"/>
      <c r="E53" s="42"/>
      <c r="F53" s="42"/>
      <c r="G53" s="21"/>
    </row>
    <row r="54" spans="1:9" ht="40.799999999999997" customHeight="1" x14ac:dyDescent="0.4">
      <c r="A54" s="21"/>
      <c r="B54" s="21"/>
      <c r="C54" s="23"/>
      <c r="D54" s="851" t="s">
        <v>880</v>
      </c>
      <c r="E54" s="851"/>
      <c r="F54" s="851"/>
      <c r="G54" s="851"/>
    </row>
    <row r="55" spans="1:9" ht="76.8" customHeight="1" x14ac:dyDescent="0.4">
      <c r="A55" s="21"/>
      <c r="B55" s="21"/>
      <c r="C55" s="23"/>
      <c r="D55" s="851" t="s">
        <v>1035</v>
      </c>
      <c r="E55" s="851"/>
      <c r="F55" s="851"/>
      <c r="G55" s="851"/>
    </row>
    <row r="56" spans="1:9" ht="6" customHeight="1" x14ac:dyDescent="0.4">
      <c r="A56" s="21"/>
      <c r="B56" s="21"/>
      <c r="C56" s="23"/>
      <c r="D56" s="21"/>
      <c r="E56" s="42"/>
      <c r="F56" s="42"/>
      <c r="G56" s="21"/>
    </row>
    <row r="57" spans="1:9" ht="52.8" customHeight="1" x14ac:dyDescent="0.4">
      <c r="A57" s="21"/>
      <c r="B57" s="21"/>
      <c r="C57" s="23"/>
      <c r="D57" s="851" t="s">
        <v>1034</v>
      </c>
      <c r="E57" s="851"/>
      <c r="F57" s="851"/>
      <c r="G57" s="851"/>
    </row>
    <row r="58" spans="1:9" ht="12.6" customHeight="1" x14ac:dyDescent="0.4">
      <c r="A58" s="21"/>
      <c r="B58" s="21"/>
      <c r="C58" s="23"/>
      <c r="D58" s="21"/>
      <c r="E58" s="42"/>
      <c r="F58" s="42"/>
      <c r="G58" s="21"/>
    </row>
    <row r="59" spans="1:9" ht="17.399999999999999" customHeight="1" x14ac:dyDescent="0.4">
      <c r="C59" s="19"/>
      <c r="D59" s="745" t="s">
        <v>1019</v>
      </c>
      <c r="E59" s="745"/>
      <c r="F59" s="745"/>
      <c r="G59" s="745"/>
    </row>
    <row r="60" spans="1:9" ht="16.5" customHeight="1" x14ac:dyDescent="0.4">
      <c r="C60" s="19"/>
      <c r="D60" s="698"/>
    </row>
    <row r="61" spans="1:9" ht="16.5" customHeight="1" x14ac:dyDescent="0.4">
      <c r="C61" s="19"/>
    </row>
    <row r="62" spans="1:9" ht="16.5" customHeight="1" x14ac:dyDescent="0.4">
      <c r="C62" s="19"/>
      <c r="D62" s="698"/>
    </row>
    <row r="63" spans="1:9" ht="16.5" customHeight="1" x14ac:dyDescent="0.4">
      <c r="C63" s="19"/>
      <c r="D63" s="697"/>
    </row>
    <row r="64" spans="1:9" ht="16.5" customHeight="1" x14ac:dyDescent="0.4">
      <c r="C64" s="19"/>
    </row>
    <row r="65" spans="3:3" ht="16.5" customHeight="1" x14ac:dyDescent="0.4">
      <c r="C65" s="19"/>
    </row>
    <row r="66" spans="3:3" ht="16.5" customHeight="1" x14ac:dyDescent="0.4">
      <c r="C66" s="19"/>
    </row>
    <row r="67" spans="3:3" ht="16.5" customHeight="1" x14ac:dyDescent="0.4">
      <c r="C67" s="19"/>
    </row>
    <row r="68" spans="3:3" ht="16.5" customHeight="1" x14ac:dyDescent="0.4">
      <c r="C68" s="19"/>
    </row>
    <row r="69" spans="3:3" ht="16.5" customHeight="1" x14ac:dyDescent="0.4">
      <c r="C69" s="19"/>
    </row>
    <row r="70" spans="3:3" ht="16.5" customHeight="1" x14ac:dyDescent="0.4">
      <c r="C70" s="19"/>
    </row>
    <row r="71" spans="3:3" ht="16.5" customHeight="1" x14ac:dyDescent="0.4">
      <c r="C71" s="19"/>
    </row>
    <row r="72" spans="3:3" ht="16.5" customHeight="1" x14ac:dyDescent="0.4">
      <c r="C72" s="19"/>
    </row>
    <row r="73" spans="3:3" ht="16.5" customHeight="1" x14ac:dyDescent="0.4">
      <c r="C73" s="19"/>
    </row>
    <row r="74" spans="3:3" ht="16.5" customHeight="1" x14ac:dyDescent="0.4">
      <c r="C74" s="19"/>
    </row>
    <row r="75" spans="3:3" ht="16.5" customHeight="1" x14ac:dyDescent="0.4">
      <c r="C75" s="19"/>
    </row>
    <row r="76" spans="3:3" ht="16.5" customHeight="1" x14ac:dyDescent="0.4">
      <c r="C76" s="19"/>
    </row>
    <row r="77" spans="3:3" ht="16.5" customHeight="1" x14ac:dyDescent="0.4">
      <c r="C77" s="19"/>
    </row>
    <row r="78" spans="3:3" ht="16.5" customHeight="1" x14ac:dyDescent="0.4">
      <c r="C78" s="19"/>
    </row>
    <row r="79" spans="3:3" ht="16.5" customHeight="1" x14ac:dyDescent="0.4">
      <c r="C79" s="19"/>
    </row>
    <row r="80" spans="3:3" ht="16.5" customHeight="1" x14ac:dyDescent="0.4">
      <c r="C80" s="19"/>
    </row>
    <row r="81" spans="3:3" ht="16.5" customHeight="1" x14ac:dyDescent="0.4">
      <c r="C81" s="19"/>
    </row>
    <row r="82" spans="3:3" ht="16.5" customHeight="1" x14ac:dyDescent="0.4">
      <c r="C82" s="19"/>
    </row>
    <row r="83" spans="3:3" ht="16.5" customHeight="1" x14ac:dyDescent="0.4">
      <c r="C83" s="19"/>
    </row>
    <row r="84" spans="3:3" ht="16.5" customHeight="1" x14ac:dyDescent="0.4">
      <c r="C84" s="19"/>
    </row>
    <row r="85" spans="3:3" ht="16.5" customHeight="1" x14ac:dyDescent="0.4">
      <c r="C85" s="19"/>
    </row>
    <row r="86" spans="3:3" ht="16.5" customHeight="1" x14ac:dyDescent="0.4">
      <c r="C86" s="19"/>
    </row>
    <row r="87" spans="3:3" ht="16.5" customHeight="1" x14ac:dyDescent="0.4">
      <c r="C87" s="19"/>
    </row>
    <row r="88" spans="3:3" ht="16.5" customHeight="1" x14ac:dyDescent="0.4">
      <c r="C88" s="19"/>
    </row>
    <row r="89" spans="3:3" ht="16.5" customHeight="1" x14ac:dyDescent="0.4">
      <c r="C89" s="19"/>
    </row>
    <row r="90" spans="3:3" ht="16.5" customHeight="1" x14ac:dyDescent="0.4">
      <c r="C90" s="19"/>
    </row>
    <row r="91" spans="3:3" ht="16.5" customHeight="1" x14ac:dyDescent="0.4">
      <c r="C91" s="19"/>
    </row>
    <row r="92" spans="3:3" ht="16.5" customHeight="1" x14ac:dyDescent="0.4">
      <c r="C92" s="19"/>
    </row>
    <row r="93" spans="3:3" ht="16.5" customHeight="1" x14ac:dyDescent="0.4">
      <c r="C93" s="19"/>
    </row>
    <row r="94" spans="3:3" ht="16.5" customHeight="1" x14ac:dyDescent="0.4">
      <c r="C94" s="19"/>
    </row>
    <row r="95" spans="3:3" ht="16.5" customHeight="1" x14ac:dyDescent="0.4">
      <c r="C95" s="19"/>
    </row>
    <row r="96" spans="3:3" ht="16.5" customHeight="1" x14ac:dyDescent="0.4">
      <c r="C96" s="19"/>
    </row>
    <row r="97" spans="3:3" ht="16.5" customHeight="1" x14ac:dyDescent="0.4">
      <c r="C97" s="19"/>
    </row>
    <row r="98" spans="3:3" ht="16.5" customHeight="1" x14ac:dyDescent="0.4">
      <c r="C98" s="19"/>
    </row>
    <row r="99" spans="3:3" ht="16.5" customHeight="1" x14ac:dyDescent="0.4">
      <c r="C99" s="19"/>
    </row>
    <row r="100" spans="3:3" ht="16.5" customHeight="1" x14ac:dyDescent="0.4">
      <c r="C100" s="19"/>
    </row>
    <row r="101" spans="3:3" ht="16.5" customHeight="1" x14ac:dyDescent="0.4">
      <c r="C101" s="19"/>
    </row>
    <row r="102" spans="3:3" ht="16.5" customHeight="1" x14ac:dyDescent="0.4">
      <c r="C102" s="19"/>
    </row>
    <row r="103" spans="3:3" ht="16.5" customHeight="1" x14ac:dyDescent="0.4">
      <c r="C103" s="19"/>
    </row>
    <row r="104" spans="3:3" ht="16.5" customHeight="1" x14ac:dyDescent="0.4">
      <c r="C104" s="19"/>
    </row>
    <row r="105" spans="3:3" ht="16.5" customHeight="1" x14ac:dyDescent="0.4">
      <c r="C105" s="19"/>
    </row>
    <row r="106" spans="3:3" ht="16.5" customHeight="1" x14ac:dyDescent="0.4">
      <c r="C106" s="19"/>
    </row>
    <row r="107" spans="3:3" ht="16.5" customHeight="1" x14ac:dyDescent="0.4">
      <c r="C107" s="19"/>
    </row>
    <row r="108" spans="3:3" ht="16.5" customHeight="1" x14ac:dyDescent="0.4">
      <c r="C108" s="19"/>
    </row>
    <row r="109" spans="3:3" ht="16.5" customHeight="1" x14ac:dyDescent="0.4">
      <c r="C109" s="19"/>
    </row>
    <row r="110" spans="3:3" ht="16.5" customHeight="1" x14ac:dyDescent="0.4">
      <c r="C110" s="19"/>
    </row>
    <row r="111" spans="3:3" ht="16.5" customHeight="1" x14ac:dyDescent="0.4">
      <c r="C111" s="19"/>
    </row>
    <row r="112" spans="3:3" ht="16.5" customHeight="1" x14ac:dyDescent="0.4">
      <c r="C112" s="19"/>
    </row>
    <row r="113" spans="3:3" ht="16.5" customHeight="1" x14ac:dyDescent="0.4">
      <c r="C113" s="19"/>
    </row>
    <row r="114" spans="3:3" ht="16.5" customHeight="1" x14ac:dyDescent="0.4">
      <c r="C114" s="19"/>
    </row>
    <row r="115" spans="3:3" ht="16.5" customHeight="1" x14ac:dyDescent="0.4">
      <c r="C115" s="19"/>
    </row>
    <row r="116" spans="3:3" ht="16.5" customHeight="1" x14ac:dyDescent="0.4">
      <c r="C116" s="19"/>
    </row>
    <row r="117" spans="3:3" ht="16.5" customHeight="1" x14ac:dyDescent="0.4">
      <c r="C117" s="19"/>
    </row>
    <row r="118" spans="3:3" ht="16.5" customHeight="1" x14ac:dyDescent="0.4">
      <c r="C118" s="19"/>
    </row>
    <row r="119" spans="3:3" ht="16.5" customHeight="1" x14ac:dyDescent="0.4">
      <c r="C119" s="19"/>
    </row>
    <row r="120" spans="3:3" ht="16.5" customHeight="1" x14ac:dyDescent="0.4">
      <c r="C120" s="19"/>
    </row>
    <row r="121" spans="3:3" ht="16.5" customHeight="1" x14ac:dyDescent="0.4">
      <c r="C121" s="19"/>
    </row>
    <row r="122" spans="3:3" ht="16.5" customHeight="1" x14ac:dyDescent="0.4">
      <c r="C122" s="19"/>
    </row>
    <row r="123" spans="3:3" ht="16.5" customHeight="1" x14ac:dyDescent="0.4">
      <c r="C123" s="19"/>
    </row>
    <row r="124" spans="3:3" ht="16.5" customHeight="1" x14ac:dyDescent="0.4">
      <c r="C124" s="19"/>
    </row>
    <row r="125" spans="3:3" ht="16.5" customHeight="1" x14ac:dyDescent="0.4">
      <c r="C125" s="19"/>
    </row>
    <row r="126" spans="3:3" ht="16.5" customHeight="1" x14ac:dyDescent="0.4">
      <c r="C126" s="19"/>
    </row>
    <row r="127" spans="3:3" ht="16.5" customHeight="1" x14ac:dyDescent="0.4">
      <c r="C127" s="19"/>
    </row>
    <row r="128" spans="3:3" ht="16.5" customHeight="1" x14ac:dyDescent="0.4">
      <c r="C128" s="19"/>
    </row>
    <row r="129" spans="3:3" ht="16.5" customHeight="1" x14ac:dyDescent="0.4">
      <c r="C129" s="19"/>
    </row>
    <row r="130" spans="3:3" ht="16.5" customHeight="1" x14ac:dyDescent="0.4">
      <c r="C130" s="19"/>
    </row>
    <row r="131" spans="3:3" ht="16.5" customHeight="1" x14ac:dyDescent="0.4">
      <c r="C131" s="19"/>
    </row>
    <row r="132" spans="3:3" ht="16.5" customHeight="1" x14ac:dyDescent="0.4">
      <c r="C132" s="19"/>
    </row>
    <row r="133" spans="3:3" ht="16.5" customHeight="1" x14ac:dyDescent="0.4">
      <c r="C133" s="19"/>
    </row>
    <row r="134" spans="3:3" ht="16.5" customHeight="1" x14ac:dyDescent="0.4">
      <c r="C134" s="19"/>
    </row>
    <row r="135" spans="3:3" ht="16.5" customHeight="1" x14ac:dyDescent="0.4">
      <c r="C135" s="19"/>
    </row>
    <row r="136" spans="3:3" ht="16.5" customHeight="1" x14ac:dyDescent="0.4">
      <c r="C136" s="19"/>
    </row>
    <row r="137" spans="3:3" ht="16.5" customHeight="1" x14ac:dyDescent="0.4">
      <c r="C137" s="19"/>
    </row>
    <row r="138" spans="3:3" ht="16.5" customHeight="1" x14ac:dyDescent="0.4">
      <c r="C138" s="19"/>
    </row>
    <row r="139" spans="3:3" ht="16.5" customHeight="1" x14ac:dyDescent="0.4">
      <c r="C139" s="19"/>
    </row>
    <row r="140" spans="3:3" ht="16.5" customHeight="1" x14ac:dyDescent="0.4">
      <c r="C140" s="19"/>
    </row>
    <row r="141" spans="3:3" ht="16.5" customHeight="1" x14ac:dyDescent="0.4">
      <c r="C141" s="19"/>
    </row>
    <row r="142" spans="3:3" ht="16.5" customHeight="1" x14ac:dyDescent="0.4">
      <c r="C142" s="19"/>
    </row>
    <row r="143" spans="3:3" ht="16.5" customHeight="1" x14ac:dyDescent="0.4">
      <c r="C143" s="19"/>
    </row>
    <row r="144" spans="3:3" ht="16.5" customHeight="1" x14ac:dyDescent="0.4">
      <c r="C144" s="19"/>
    </row>
    <row r="145" spans="3:3" ht="16.5" customHeight="1" x14ac:dyDescent="0.4">
      <c r="C145" s="19"/>
    </row>
    <row r="146" spans="3:3" ht="16.5" customHeight="1" x14ac:dyDescent="0.4">
      <c r="C146" s="19"/>
    </row>
    <row r="147" spans="3:3" ht="16.5" customHeight="1" x14ac:dyDescent="0.4">
      <c r="C147" s="19"/>
    </row>
    <row r="148" spans="3:3" ht="16.5" customHeight="1" x14ac:dyDescent="0.4">
      <c r="C148" s="19"/>
    </row>
    <row r="149" spans="3:3" ht="16.5" customHeight="1" x14ac:dyDescent="0.4">
      <c r="C149" s="19"/>
    </row>
    <row r="150" spans="3:3" ht="16.5" customHeight="1" x14ac:dyDescent="0.4">
      <c r="C150" s="19"/>
    </row>
    <row r="151" spans="3:3" ht="16.5" customHeight="1" x14ac:dyDescent="0.4">
      <c r="C151" s="19"/>
    </row>
    <row r="152" spans="3:3" ht="16.5" customHeight="1" x14ac:dyDescent="0.4">
      <c r="C152" s="19"/>
    </row>
    <row r="153" spans="3:3" ht="16.5" customHeight="1" x14ac:dyDescent="0.4">
      <c r="C153" s="19"/>
    </row>
    <row r="154" spans="3:3" ht="16.5" customHeight="1" x14ac:dyDescent="0.4">
      <c r="C154" s="19"/>
    </row>
    <row r="155" spans="3:3" ht="16.5" customHeight="1" x14ac:dyDescent="0.4">
      <c r="C155" s="19"/>
    </row>
    <row r="156" spans="3:3" ht="16.5" customHeight="1" x14ac:dyDescent="0.4">
      <c r="C156" s="19"/>
    </row>
    <row r="157" spans="3:3" ht="16.5" customHeight="1" x14ac:dyDescent="0.4">
      <c r="C157" s="19"/>
    </row>
    <row r="158" spans="3:3" ht="16.5" customHeight="1" x14ac:dyDescent="0.4">
      <c r="C158" s="19"/>
    </row>
    <row r="159" spans="3:3" ht="16.5" customHeight="1" x14ac:dyDescent="0.4">
      <c r="C159" s="19"/>
    </row>
    <row r="160" spans="3:3" ht="16.5" customHeight="1" x14ac:dyDescent="0.4">
      <c r="C160" s="19"/>
    </row>
    <row r="161" spans="3:3" ht="16.5" customHeight="1" x14ac:dyDescent="0.4">
      <c r="C161" s="19"/>
    </row>
    <row r="162" spans="3:3" ht="16.5" customHeight="1" x14ac:dyDescent="0.4">
      <c r="C162" s="19"/>
    </row>
    <row r="163" spans="3:3" ht="16.5" customHeight="1" x14ac:dyDescent="0.4">
      <c r="C163" s="19"/>
    </row>
    <row r="164" spans="3:3" ht="16.5" customHeight="1" x14ac:dyDescent="0.4">
      <c r="C164" s="19"/>
    </row>
    <row r="165" spans="3:3" ht="16.5" customHeight="1" x14ac:dyDescent="0.4">
      <c r="C165" s="19"/>
    </row>
    <row r="166" spans="3:3" ht="16.5" customHeight="1" x14ac:dyDescent="0.4">
      <c r="C166" s="19"/>
    </row>
    <row r="167" spans="3:3" ht="16.5" customHeight="1" x14ac:dyDescent="0.4">
      <c r="C167" s="19"/>
    </row>
    <row r="168" spans="3:3" ht="16.5" customHeight="1" x14ac:dyDescent="0.4">
      <c r="C168" s="19"/>
    </row>
    <row r="169" spans="3:3" ht="16.5" customHeight="1" x14ac:dyDescent="0.4">
      <c r="C169" s="19"/>
    </row>
    <row r="170" spans="3:3" ht="16.5" customHeight="1" x14ac:dyDescent="0.4">
      <c r="C170" s="19"/>
    </row>
    <row r="171" spans="3:3" ht="16.5" customHeight="1" x14ac:dyDescent="0.4">
      <c r="C171" s="19"/>
    </row>
    <row r="172" spans="3:3" ht="16.5" customHeight="1" x14ac:dyDescent="0.4">
      <c r="C172" s="19"/>
    </row>
    <row r="173" spans="3:3" ht="16.5" customHeight="1" x14ac:dyDescent="0.4">
      <c r="C173" s="19"/>
    </row>
    <row r="174" spans="3:3" ht="16.5" customHeight="1" x14ac:dyDescent="0.4">
      <c r="C174" s="19"/>
    </row>
    <row r="175" spans="3:3" ht="16.5" customHeight="1" x14ac:dyDescent="0.4">
      <c r="C175" s="19"/>
    </row>
    <row r="176" spans="3:3" ht="16.5" customHeight="1" x14ac:dyDescent="0.4">
      <c r="C176" s="19"/>
    </row>
    <row r="177" spans="3:3" ht="16.5" customHeight="1" x14ac:dyDescent="0.4">
      <c r="C177" s="19"/>
    </row>
    <row r="178" spans="3:3" ht="16.5" customHeight="1" x14ac:dyDescent="0.4">
      <c r="C178" s="19"/>
    </row>
    <row r="179" spans="3:3" ht="16.5" customHeight="1" x14ac:dyDescent="0.4">
      <c r="C179" s="19"/>
    </row>
    <row r="180" spans="3:3" ht="16.5" customHeight="1" x14ac:dyDescent="0.4">
      <c r="C180" s="19"/>
    </row>
    <row r="181" spans="3:3" ht="16.5" customHeight="1" x14ac:dyDescent="0.4">
      <c r="C181" s="19"/>
    </row>
    <row r="182" spans="3:3" ht="16.5" customHeight="1" x14ac:dyDescent="0.4">
      <c r="C182" s="19"/>
    </row>
    <row r="183" spans="3:3" ht="16.5" customHeight="1" x14ac:dyDescent="0.4">
      <c r="C183" s="19"/>
    </row>
    <row r="184" spans="3:3" ht="16.5" customHeight="1" x14ac:dyDescent="0.4">
      <c r="C184" s="19"/>
    </row>
    <row r="185" spans="3:3" ht="16.5" customHeight="1" x14ac:dyDescent="0.4">
      <c r="C185" s="19"/>
    </row>
    <row r="186" spans="3:3" ht="16.5" customHeight="1" x14ac:dyDescent="0.4">
      <c r="C186" s="19"/>
    </row>
    <row r="187" spans="3:3" ht="16.5" customHeight="1" x14ac:dyDescent="0.4">
      <c r="C187" s="19"/>
    </row>
    <row r="188" spans="3:3" ht="16.5" customHeight="1" x14ac:dyDescent="0.4">
      <c r="C188" s="19"/>
    </row>
    <row r="189" spans="3:3" ht="16.5" customHeight="1" x14ac:dyDescent="0.4">
      <c r="C189" s="19"/>
    </row>
    <row r="190" spans="3:3" ht="16.5" customHeight="1" x14ac:dyDescent="0.4">
      <c r="C190" s="19"/>
    </row>
    <row r="191" spans="3:3" ht="16.5" customHeight="1" x14ac:dyDescent="0.4">
      <c r="C191" s="19"/>
    </row>
    <row r="192" spans="3:3" ht="16.5" customHeight="1" x14ac:dyDescent="0.4">
      <c r="C192" s="19"/>
    </row>
    <row r="193" spans="3:3" ht="16.5" customHeight="1" x14ac:dyDescent="0.4">
      <c r="C193" s="19"/>
    </row>
    <row r="194" spans="3:3" ht="16.5" customHeight="1" x14ac:dyDescent="0.4">
      <c r="C194" s="19"/>
    </row>
    <row r="195" spans="3:3" ht="16.5" customHeight="1" x14ac:dyDescent="0.4">
      <c r="C195" s="19"/>
    </row>
    <row r="196" spans="3:3" ht="16.5" customHeight="1" x14ac:dyDescent="0.4">
      <c r="C196" s="19"/>
    </row>
    <row r="197" spans="3:3" ht="16.5" customHeight="1" x14ac:dyDescent="0.4">
      <c r="C197" s="19"/>
    </row>
    <row r="198" spans="3:3" ht="16.5" customHeight="1" x14ac:dyDescent="0.4">
      <c r="C198" s="19"/>
    </row>
    <row r="199" spans="3:3" ht="16.5" customHeight="1" x14ac:dyDescent="0.4">
      <c r="C199" s="19"/>
    </row>
    <row r="200" spans="3:3" ht="16.5" customHeight="1" x14ac:dyDescent="0.4">
      <c r="C200" s="19"/>
    </row>
    <row r="201" spans="3:3" ht="16.5" customHeight="1" x14ac:dyDescent="0.4">
      <c r="C201" s="19"/>
    </row>
    <row r="202" spans="3:3" ht="16.5" customHeight="1" x14ac:dyDescent="0.4">
      <c r="C202" s="19"/>
    </row>
    <row r="203" spans="3:3" ht="16.5" customHeight="1" x14ac:dyDescent="0.4">
      <c r="C203" s="19"/>
    </row>
    <row r="204" spans="3:3" ht="16.5" customHeight="1" x14ac:dyDescent="0.4">
      <c r="C204" s="19"/>
    </row>
    <row r="205" spans="3:3" ht="16.5" customHeight="1" x14ac:dyDescent="0.4">
      <c r="C205" s="19"/>
    </row>
    <row r="206" spans="3:3" ht="16.5" customHeight="1" x14ac:dyDescent="0.4">
      <c r="C206" s="19"/>
    </row>
    <row r="207" spans="3:3" ht="16.5" customHeight="1" x14ac:dyDescent="0.4">
      <c r="C207" s="19"/>
    </row>
    <row r="208" spans="3:3" ht="16.5" customHeight="1" x14ac:dyDescent="0.4">
      <c r="C208" s="19"/>
    </row>
    <row r="209" spans="3:3" ht="16.5" customHeight="1" x14ac:dyDescent="0.4">
      <c r="C209" s="19"/>
    </row>
    <row r="210" spans="3:3" ht="16.5" customHeight="1" x14ac:dyDescent="0.4">
      <c r="C210" s="19"/>
    </row>
    <row r="211" spans="3:3" ht="16.5" customHeight="1" x14ac:dyDescent="0.4">
      <c r="C211" s="19"/>
    </row>
    <row r="212" spans="3:3" ht="16.5" customHeight="1" x14ac:dyDescent="0.4">
      <c r="C212" s="19"/>
    </row>
    <row r="213" spans="3:3" ht="16.5" customHeight="1" x14ac:dyDescent="0.4">
      <c r="C213" s="19"/>
    </row>
    <row r="214" spans="3:3" ht="16.5" customHeight="1" x14ac:dyDescent="0.4">
      <c r="C214" s="19"/>
    </row>
    <row r="215" spans="3:3" ht="16.5" customHeight="1" x14ac:dyDescent="0.4">
      <c r="C215" s="19"/>
    </row>
    <row r="216" spans="3:3" ht="16.5" customHeight="1" x14ac:dyDescent="0.4">
      <c r="C216" s="19"/>
    </row>
    <row r="217" spans="3:3" ht="16.5" customHeight="1" x14ac:dyDescent="0.4">
      <c r="C217" s="19"/>
    </row>
    <row r="218" spans="3:3" ht="16.5" customHeight="1" x14ac:dyDescent="0.4">
      <c r="C218" s="19"/>
    </row>
    <row r="219" spans="3:3" ht="16.5" customHeight="1" x14ac:dyDescent="0.4">
      <c r="C219" s="19"/>
    </row>
    <row r="220" spans="3:3" ht="16.5" customHeight="1" x14ac:dyDescent="0.4">
      <c r="C220" s="19"/>
    </row>
    <row r="221" spans="3:3" ht="16.5" customHeight="1" x14ac:dyDescent="0.4">
      <c r="C221" s="19"/>
    </row>
    <row r="222" spans="3:3" ht="16.5" customHeight="1" x14ac:dyDescent="0.4">
      <c r="C222" s="19"/>
    </row>
    <row r="223" spans="3:3" ht="16.5" customHeight="1" x14ac:dyDescent="0.4">
      <c r="C223" s="19"/>
    </row>
    <row r="224" spans="3:3" ht="16.5" customHeight="1" x14ac:dyDescent="0.4">
      <c r="C224" s="19"/>
    </row>
    <row r="225" spans="3:3" ht="16.5" customHeight="1" x14ac:dyDescent="0.4">
      <c r="C225" s="19"/>
    </row>
    <row r="226" spans="3:3" ht="16.5" customHeight="1" x14ac:dyDescent="0.4">
      <c r="C226" s="19"/>
    </row>
    <row r="227" spans="3:3" ht="16.5" customHeight="1" x14ac:dyDescent="0.4">
      <c r="C227" s="19"/>
    </row>
    <row r="228" spans="3:3" ht="16.5" customHeight="1" x14ac:dyDescent="0.4">
      <c r="C228" s="19"/>
    </row>
    <row r="229" spans="3:3" ht="16.5" customHeight="1" x14ac:dyDescent="0.4">
      <c r="C229" s="19"/>
    </row>
    <row r="230" spans="3:3" ht="16.5" customHeight="1" x14ac:dyDescent="0.4">
      <c r="C230" s="19"/>
    </row>
    <row r="231" spans="3:3" ht="16.5" customHeight="1" x14ac:dyDescent="0.4">
      <c r="C231" s="19"/>
    </row>
    <row r="232" spans="3:3" ht="16.5" customHeight="1" x14ac:dyDescent="0.4">
      <c r="C232" s="19"/>
    </row>
    <row r="233" spans="3:3" ht="16.5" customHeight="1" x14ac:dyDescent="0.4">
      <c r="C233" s="19"/>
    </row>
    <row r="234" spans="3:3" ht="16.5" customHeight="1" x14ac:dyDescent="0.4">
      <c r="C234" s="19"/>
    </row>
    <row r="235" spans="3:3" ht="16.5" customHeight="1" x14ac:dyDescent="0.4">
      <c r="C235" s="19"/>
    </row>
    <row r="236" spans="3:3" ht="16.5" customHeight="1" x14ac:dyDescent="0.4">
      <c r="C236" s="19"/>
    </row>
    <row r="237" spans="3:3" ht="16.5" customHeight="1" x14ac:dyDescent="0.4">
      <c r="C237" s="19"/>
    </row>
    <row r="238" spans="3:3" ht="16.5" customHeight="1" x14ac:dyDescent="0.4">
      <c r="C238" s="19"/>
    </row>
    <row r="239" spans="3:3" ht="16.5" customHeight="1" x14ac:dyDescent="0.4">
      <c r="C239" s="19"/>
    </row>
    <row r="240" spans="3:3" ht="16.5" customHeight="1" x14ac:dyDescent="0.4">
      <c r="C240" s="19"/>
    </row>
    <row r="241" spans="3:3" ht="16.5" customHeight="1" x14ac:dyDescent="0.4">
      <c r="C241" s="19"/>
    </row>
    <row r="242" spans="3:3" ht="16.5" customHeight="1" x14ac:dyDescent="0.4">
      <c r="C242" s="19"/>
    </row>
    <row r="243" spans="3:3" ht="16.5" customHeight="1" x14ac:dyDescent="0.4">
      <c r="C243" s="19"/>
    </row>
    <row r="244" spans="3:3" ht="16.5" customHeight="1" x14ac:dyDescent="0.4">
      <c r="C244" s="19"/>
    </row>
    <row r="245" spans="3:3" ht="16.5" customHeight="1" x14ac:dyDescent="0.4">
      <c r="C245" s="19"/>
    </row>
    <row r="246" spans="3:3" ht="16.5" customHeight="1" x14ac:dyDescent="0.4">
      <c r="C246" s="19"/>
    </row>
    <row r="247" spans="3:3" ht="16.5" customHeight="1" x14ac:dyDescent="0.4">
      <c r="C247" s="19"/>
    </row>
    <row r="248" spans="3:3" ht="16.5" customHeight="1" x14ac:dyDescent="0.4">
      <c r="C248" s="19"/>
    </row>
    <row r="249" spans="3:3" ht="16.5" customHeight="1" x14ac:dyDescent="0.4">
      <c r="C249" s="19"/>
    </row>
    <row r="250" spans="3:3" ht="16.5" customHeight="1" x14ac:dyDescent="0.4">
      <c r="C250" s="19"/>
    </row>
    <row r="251" spans="3:3" ht="16.5" customHeight="1" x14ac:dyDescent="0.4">
      <c r="C251" s="19"/>
    </row>
    <row r="252" spans="3:3" ht="16.5" customHeight="1" x14ac:dyDescent="0.4">
      <c r="C252" s="19"/>
    </row>
    <row r="253" spans="3:3" ht="16.5" customHeight="1" x14ac:dyDescent="0.4">
      <c r="C253" s="19"/>
    </row>
    <row r="254" spans="3:3" ht="16.5" customHeight="1" x14ac:dyDescent="0.4">
      <c r="C254" s="19"/>
    </row>
    <row r="255" spans="3:3" ht="16.5" customHeight="1" x14ac:dyDescent="0.4">
      <c r="C255" s="19"/>
    </row>
    <row r="256" spans="3:3" ht="16.5" customHeight="1" x14ac:dyDescent="0.4">
      <c r="C256" s="19"/>
    </row>
    <row r="257" spans="3:3" ht="16.5" customHeight="1" x14ac:dyDescent="0.4">
      <c r="C257" s="19"/>
    </row>
    <row r="258" spans="3:3" ht="16.5" customHeight="1" x14ac:dyDescent="0.4">
      <c r="C258" s="19"/>
    </row>
    <row r="259" spans="3:3" ht="16.5" customHeight="1" x14ac:dyDescent="0.4">
      <c r="C259" s="19"/>
    </row>
    <row r="260" spans="3:3" ht="16.5" customHeight="1" x14ac:dyDescent="0.4">
      <c r="C260" s="19"/>
    </row>
    <row r="261" spans="3:3" ht="16.5" customHeight="1" x14ac:dyDescent="0.4">
      <c r="C261" s="19"/>
    </row>
    <row r="262" spans="3:3" ht="16.5" customHeight="1" x14ac:dyDescent="0.4">
      <c r="C262" s="19"/>
    </row>
    <row r="263" spans="3:3" ht="16.5" customHeight="1" x14ac:dyDescent="0.4">
      <c r="C263" s="19"/>
    </row>
    <row r="264" spans="3:3" ht="16.5" customHeight="1" x14ac:dyDescent="0.4">
      <c r="C264" s="19"/>
    </row>
    <row r="265" spans="3:3" ht="16.5" customHeight="1" x14ac:dyDescent="0.4">
      <c r="C265" s="19"/>
    </row>
    <row r="266" spans="3:3" ht="16.5" customHeight="1" x14ac:dyDescent="0.4">
      <c r="C266" s="19"/>
    </row>
    <row r="267" spans="3:3" ht="16.5" customHeight="1" x14ac:dyDescent="0.4">
      <c r="C267" s="19"/>
    </row>
    <row r="268" spans="3:3" ht="16.5" customHeight="1" x14ac:dyDescent="0.4">
      <c r="C268" s="19"/>
    </row>
    <row r="269" spans="3:3" ht="16.5" customHeight="1" x14ac:dyDescent="0.4">
      <c r="C269" s="19"/>
    </row>
    <row r="270" spans="3:3" ht="16.5" customHeight="1" x14ac:dyDescent="0.4">
      <c r="C270" s="19"/>
    </row>
    <row r="271" spans="3:3" ht="16.5" customHeight="1" x14ac:dyDescent="0.4">
      <c r="C271" s="19"/>
    </row>
    <row r="272" spans="3:3" ht="16.5" customHeight="1" x14ac:dyDescent="0.4">
      <c r="C272" s="19"/>
    </row>
    <row r="273" spans="3:3" ht="16.5" customHeight="1" x14ac:dyDescent="0.4">
      <c r="C273" s="19"/>
    </row>
    <row r="274" spans="3:3" ht="16.5" customHeight="1" x14ac:dyDescent="0.4">
      <c r="C274" s="19"/>
    </row>
    <row r="275" spans="3:3" ht="16.5" customHeight="1" x14ac:dyDescent="0.4">
      <c r="C275" s="19"/>
    </row>
    <row r="276" spans="3:3" ht="16.5" customHeight="1" x14ac:dyDescent="0.4">
      <c r="C276" s="19"/>
    </row>
    <row r="277" spans="3:3" ht="16.5" customHeight="1" x14ac:dyDescent="0.4">
      <c r="C277" s="19"/>
    </row>
    <row r="278" spans="3:3" ht="16.5" customHeight="1" x14ac:dyDescent="0.4">
      <c r="C278" s="19"/>
    </row>
    <row r="279" spans="3:3" ht="16.5" customHeight="1" x14ac:dyDescent="0.4">
      <c r="C279" s="19"/>
    </row>
    <row r="280" spans="3:3" ht="16.5" customHeight="1" x14ac:dyDescent="0.4">
      <c r="C280" s="19"/>
    </row>
    <row r="281" spans="3:3" ht="16.5" customHeight="1" x14ac:dyDescent="0.4">
      <c r="C281" s="19"/>
    </row>
    <row r="282" spans="3:3" ht="16.5" customHeight="1" x14ac:dyDescent="0.4">
      <c r="C282" s="19"/>
    </row>
    <row r="283" spans="3:3" ht="16.5" customHeight="1" x14ac:dyDescent="0.4">
      <c r="C283" s="19"/>
    </row>
    <row r="284" spans="3:3" ht="16.5" customHeight="1" x14ac:dyDescent="0.4">
      <c r="C284" s="19"/>
    </row>
    <row r="285" spans="3:3" ht="16.5" customHeight="1" x14ac:dyDescent="0.4">
      <c r="C285" s="19"/>
    </row>
    <row r="286" spans="3:3" ht="16.5" customHeight="1" x14ac:dyDescent="0.4">
      <c r="C286" s="19"/>
    </row>
    <row r="287" spans="3:3" ht="16.5" customHeight="1" x14ac:dyDescent="0.4">
      <c r="C287" s="19"/>
    </row>
    <row r="288" spans="3:3" ht="16.5" customHeight="1" x14ac:dyDescent="0.4">
      <c r="C288" s="19"/>
    </row>
    <row r="289" spans="3:3" ht="16.5" customHeight="1" x14ac:dyDescent="0.4">
      <c r="C289" s="19"/>
    </row>
    <row r="290" spans="3:3" ht="16.5" customHeight="1" x14ac:dyDescent="0.4">
      <c r="C290" s="19"/>
    </row>
    <row r="291" spans="3:3" ht="16.5" customHeight="1" x14ac:dyDescent="0.4">
      <c r="C291" s="19"/>
    </row>
    <row r="292" spans="3:3" ht="16.5" customHeight="1" x14ac:dyDescent="0.4">
      <c r="C292" s="19"/>
    </row>
    <row r="293" spans="3:3" ht="16.5" customHeight="1" x14ac:dyDescent="0.4">
      <c r="C293" s="19"/>
    </row>
    <row r="294" spans="3:3" ht="16.5" customHeight="1" x14ac:dyDescent="0.4">
      <c r="C294" s="19"/>
    </row>
    <row r="295" spans="3:3" ht="16.5" customHeight="1" x14ac:dyDescent="0.4">
      <c r="C295" s="19"/>
    </row>
    <row r="296" spans="3:3" ht="16.5" customHeight="1" x14ac:dyDescent="0.4">
      <c r="C296" s="19"/>
    </row>
    <row r="297" spans="3:3" ht="16.5" customHeight="1" x14ac:dyDescent="0.4">
      <c r="C297" s="19"/>
    </row>
    <row r="298" spans="3:3" ht="16.5" customHeight="1" x14ac:dyDescent="0.4">
      <c r="C298" s="19"/>
    </row>
    <row r="299" spans="3:3" ht="16.5" customHeight="1" x14ac:dyDescent="0.4">
      <c r="C299" s="19"/>
    </row>
    <row r="300" spans="3:3" ht="16.5" customHeight="1" x14ac:dyDescent="0.4">
      <c r="C300" s="19"/>
    </row>
    <row r="301" spans="3:3" ht="16.5" customHeight="1" x14ac:dyDescent="0.4">
      <c r="C301" s="19"/>
    </row>
    <row r="302" spans="3:3" ht="16.5" customHeight="1" x14ac:dyDescent="0.4">
      <c r="C302" s="19"/>
    </row>
    <row r="303" spans="3:3" ht="16.5" customHeight="1" x14ac:dyDescent="0.4">
      <c r="C303" s="19"/>
    </row>
    <row r="304" spans="3:3" ht="16.5" customHeight="1" x14ac:dyDescent="0.4">
      <c r="C304" s="19"/>
    </row>
    <row r="305" spans="3:3" ht="16.5" customHeight="1" x14ac:dyDescent="0.4">
      <c r="C305" s="19"/>
    </row>
    <row r="306" spans="3:3" ht="16.5" customHeight="1" x14ac:dyDescent="0.4">
      <c r="C306" s="19"/>
    </row>
    <row r="307" spans="3:3" ht="16.5" customHeight="1" x14ac:dyDescent="0.4">
      <c r="C307" s="19"/>
    </row>
    <row r="308" spans="3:3" ht="16.5" customHeight="1" x14ac:dyDescent="0.4">
      <c r="C308" s="19"/>
    </row>
    <row r="309" spans="3:3" ht="16.5" customHeight="1" x14ac:dyDescent="0.4">
      <c r="C309" s="19"/>
    </row>
    <row r="310" spans="3:3" ht="16.5" customHeight="1" x14ac:dyDescent="0.4">
      <c r="C310" s="19"/>
    </row>
    <row r="311" spans="3:3" ht="16.5" customHeight="1" x14ac:dyDescent="0.4">
      <c r="C311" s="19"/>
    </row>
    <row r="312" spans="3:3" ht="16.5" customHeight="1" x14ac:dyDescent="0.4">
      <c r="C312" s="19"/>
    </row>
    <row r="313" spans="3:3" ht="16.5" customHeight="1" x14ac:dyDescent="0.4">
      <c r="C313" s="19"/>
    </row>
    <row r="314" spans="3:3" ht="16.5" customHeight="1" x14ac:dyDescent="0.4">
      <c r="C314" s="19"/>
    </row>
    <row r="315" spans="3:3" ht="16.5" customHeight="1" x14ac:dyDescent="0.4">
      <c r="C315" s="19"/>
    </row>
    <row r="316" spans="3:3" ht="16.5" customHeight="1" x14ac:dyDescent="0.4">
      <c r="C316" s="19"/>
    </row>
    <row r="317" spans="3:3" ht="16.5" customHeight="1" x14ac:dyDescent="0.4">
      <c r="C317" s="19"/>
    </row>
    <row r="318" spans="3:3" ht="16.5" customHeight="1" x14ac:dyDescent="0.4">
      <c r="C318" s="19"/>
    </row>
    <row r="319" spans="3:3" ht="16.5" customHeight="1" x14ac:dyDescent="0.4">
      <c r="C319" s="19"/>
    </row>
    <row r="320" spans="3:3" ht="16.5" customHeight="1" x14ac:dyDescent="0.4">
      <c r="C320" s="19"/>
    </row>
    <row r="321" spans="3:3" ht="16.5" customHeight="1" x14ac:dyDescent="0.4">
      <c r="C321" s="19"/>
    </row>
    <row r="322" spans="3:3" ht="16.5" customHeight="1" x14ac:dyDescent="0.4">
      <c r="C322" s="19"/>
    </row>
    <row r="323" spans="3:3" ht="16.5" customHeight="1" x14ac:dyDescent="0.4">
      <c r="C323" s="19"/>
    </row>
    <row r="324" spans="3:3" ht="16.5" customHeight="1" x14ac:dyDescent="0.4">
      <c r="C324" s="19"/>
    </row>
    <row r="325" spans="3:3" ht="16.5" customHeight="1" x14ac:dyDescent="0.4">
      <c r="C325" s="19"/>
    </row>
    <row r="326" spans="3:3" ht="16.5" customHeight="1" x14ac:dyDescent="0.4">
      <c r="C326" s="19"/>
    </row>
    <row r="327" spans="3:3" ht="16.5" customHeight="1" x14ac:dyDescent="0.4">
      <c r="C327" s="19"/>
    </row>
    <row r="328" spans="3:3" ht="16.5" customHeight="1" x14ac:dyDescent="0.4">
      <c r="C328" s="19"/>
    </row>
    <row r="329" spans="3:3" ht="16.5" customHeight="1" x14ac:dyDescent="0.4">
      <c r="C329" s="19"/>
    </row>
    <row r="330" spans="3:3" ht="16.5" customHeight="1" x14ac:dyDescent="0.4">
      <c r="C330" s="19"/>
    </row>
    <row r="331" spans="3:3" ht="16.5" customHeight="1" x14ac:dyDescent="0.4">
      <c r="C331" s="19"/>
    </row>
    <row r="332" spans="3:3" ht="16.5" customHeight="1" x14ac:dyDescent="0.4">
      <c r="C332" s="19"/>
    </row>
    <row r="333" spans="3:3" ht="16.5" customHeight="1" x14ac:dyDescent="0.4">
      <c r="C333" s="19"/>
    </row>
    <row r="334" spans="3:3" ht="16.5" customHeight="1" x14ac:dyDescent="0.4">
      <c r="C334" s="19"/>
    </row>
    <row r="335" spans="3:3" ht="16.5" customHeight="1" x14ac:dyDescent="0.4">
      <c r="C335" s="19"/>
    </row>
    <row r="336" spans="3:3" ht="16.5" customHeight="1" x14ac:dyDescent="0.4">
      <c r="C336" s="19"/>
    </row>
    <row r="337" spans="3:3" ht="16.5" customHeight="1" x14ac:dyDescent="0.4">
      <c r="C337" s="19"/>
    </row>
    <row r="338" spans="3:3" ht="16.5" customHeight="1" x14ac:dyDescent="0.4">
      <c r="C338" s="19"/>
    </row>
    <row r="339" spans="3:3" ht="16.5" customHeight="1" x14ac:dyDescent="0.4">
      <c r="C339" s="19"/>
    </row>
    <row r="340" spans="3:3" ht="16.5" customHeight="1" x14ac:dyDescent="0.4">
      <c r="C340" s="19"/>
    </row>
    <row r="341" spans="3:3" ht="16.5" customHeight="1" x14ac:dyDescent="0.4">
      <c r="C341" s="19"/>
    </row>
    <row r="342" spans="3:3" ht="16.5" customHeight="1" x14ac:dyDescent="0.4">
      <c r="C342" s="19"/>
    </row>
    <row r="343" spans="3:3" ht="16.5" customHeight="1" x14ac:dyDescent="0.4">
      <c r="C343" s="19"/>
    </row>
    <row r="344" spans="3:3" ht="16.5" customHeight="1" x14ac:dyDescent="0.4">
      <c r="C344" s="19"/>
    </row>
    <row r="345" spans="3:3" ht="16.5" customHeight="1" x14ac:dyDescent="0.4">
      <c r="C345" s="19"/>
    </row>
    <row r="346" spans="3:3" ht="16.5" customHeight="1" x14ac:dyDescent="0.4">
      <c r="C346" s="19"/>
    </row>
    <row r="347" spans="3:3" ht="16.5" customHeight="1" x14ac:dyDescent="0.4">
      <c r="C347" s="19"/>
    </row>
    <row r="348" spans="3:3" ht="16.5" customHeight="1" x14ac:dyDescent="0.4">
      <c r="C348" s="19"/>
    </row>
    <row r="349" spans="3:3" ht="16.5" customHeight="1" x14ac:dyDescent="0.4">
      <c r="C349" s="19"/>
    </row>
    <row r="350" spans="3:3" ht="16.5" customHeight="1" x14ac:dyDescent="0.4">
      <c r="C350" s="19"/>
    </row>
    <row r="351" spans="3:3" ht="16.5" customHeight="1" x14ac:dyDescent="0.4">
      <c r="C351" s="19"/>
    </row>
    <row r="352" spans="3:3" ht="16.5" customHeight="1" x14ac:dyDescent="0.4">
      <c r="C352" s="19"/>
    </row>
    <row r="353" spans="3:3" ht="16.5" customHeight="1" x14ac:dyDescent="0.4">
      <c r="C353" s="19"/>
    </row>
    <row r="354" spans="3:3" ht="16.5" customHeight="1" x14ac:dyDescent="0.4">
      <c r="C354" s="19"/>
    </row>
    <row r="355" spans="3:3" ht="16.5" customHeight="1" x14ac:dyDescent="0.4">
      <c r="C355" s="19"/>
    </row>
    <row r="356" spans="3:3" ht="16.5" customHeight="1" x14ac:dyDescent="0.4">
      <c r="C356" s="19"/>
    </row>
    <row r="357" spans="3:3" ht="16.5" customHeight="1" x14ac:dyDescent="0.4">
      <c r="C357" s="19"/>
    </row>
    <row r="358" spans="3:3" ht="16.5" customHeight="1" x14ac:dyDescent="0.4">
      <c r="C358" s="19"/>
    </row>
    <row r="359" spans="3:3" ht="16.5" customHeight="1" x14ac:dyDescent="0.4">
      <c r="C359" s="19"/>
    </row>
    <row r="360" spans="3:3" ht="16.5" customHeight="1" x14ac:dyDescent="0.4">
      <c r="C360" s="19"/>
    </row>
    <row r="361" spans="3:3" ht="16.5" customHeight="1" x14ac:dyDescent="0.4">
      <c r="C361" s="19"/>
    </row>
    <row r="362" spans="3:3" ht="16.5" customHeight="1" x14ac:dyDescent="0.4">
      <c r="C362" s="19"/>
    </row>
    <row r="363" spans="3:3" ht="16.5" customHeight="1" x14ac:dyDescent="0.4">
      <c r="C363" s="19"/>
    </row>
    <row r="364" spans="3:3" ht="16.5" customHeight="1" x14ac:dyDescent="0.4">
      <c r="C364" s="19"/>
    </row>
    <row r="365" spans="3:3" ht="16.5" customHeight="1" x14ac:dyDescent="0.4">
      <c r="C365" s="19"/>
    </row>
    <row r="366" spans="3:3" ht="16.5" customHeight="1" x14ac:dyDescent="0.4">
      <c r="C366" s="19"/>
    </row>
    <row r="367" spans="3:3" ht="16.5" customHeight="1" x14ac:dyDescent="0.4">
      <c r="C367" s="19"/>
    </row>
    <row r="368" spans="3:3" ht="16.5" customHeight="1" x14ac:dyDescent="0.4">
      <c r="C368" s="19"/>
    </row>
    <row r="369" spans="3:3" ht="16.5" customHeight="1" x14ac:dyDescent="0.4">
      <c r="C369" s="19"/>
    </row>
    <row r="370" spans="3:3" ht="16.5" customHeight="1" x14ac:dyDescent="0.4">
      <c r="C370" s="19"/>
    </row>
    <row r="371" spans="3:3" ht="16.5" customHeight="1" x14ac:dyDescent="0.4">
      <c r="C371" s="19"/>
    </row>
    <row r="372" spans="3:3" ht="16.5" customHeight="1" x14ac:dyDescent="0.4">
      <c r="C372" s="19"/>
    </row>
    <row r="373" spans="3:3" ht="16.5" customHeight="1" x14ac:dyDescent="0.4">
      <c r="C373" s="19"/>
    </row>
    <row r="374" spans="3:3" ht="16.5" customHeight="1" x14ac:dyDescent="0.4">
      <c r="C374" s="19"/>
    </row>
    <row r="375" spans="3:3" ht="16.5" customHeight="1" x14ac:dyDescent="0.4">
      <c r="C375" s="19"/>
    </row>
    <row r="376" spans="3:3" ht="16.5" customHeight="1" x14ac:dyDescent="0.4">
      <c r="C376" s="19"/>
    </row>
    <row r="377" spans="3:3" ht="16.5" customHeight="1" x14ac:dyDescent="0.4">
      <c r="C377" s="19"/>
    </row>
    <row r="378" spans="3:3" ht="16.5" customHeight="1" x14ac:dyDescent="0.4">
      <c r="C378" s="19"/>
    </row>
    <row r="379" spans="3:3" ht="16.5" customHeight="1" x14ac:dyDescent="0.4">
      <c r="C379" s="19"/>
    </row>
    <row r="380" spans="3:3" ht="16.5" customHeight="1" x14ac:dyDescent="0.4">
      <c r="C380" s="19"/>
    </row>
    <row r="381" spans="3:3" ht="16.5" customHeight="1" x14ac:dyDescent="0.4">
      <c r="C381" s="19"/>
    </row>
    <row r="382" spans="3:3" ht="16.5" customHeight="1" x14ac:dyDescent="0.4">
      <c r="C382" s="19"/>
    </row>
    <row r="383" spans="3:3" ht="16.5" customHeight="1" x14ac:dyDescent="0.4">
      <c r="C383" s="19"/>
    </row>
    <row r="384" spans="3:3" ht="16.5" customHeight="1" x14ac:dyDescent="0.4">
      <c r="C384" s="19"/>
    </row>
    <row r="385" spans="3:3" ht="16.5" customHeight="1" x14ac:dyDescent="0.4">
      <c r="C385" s="19"/>
    </row>
    <row r="386" spans="3:3" ht="16.5" customHeight="1" x14ac:dyDescent="0.4">
      <c r="C386" s="19"/>
    </row>
    <row r="387" spans="3:3" ht="16.5" customHeight="1" x14ac:dyDescent="0.4">
      <c r="C387" s="19"/>
    </row>
    <row r="388" spans="3:3" ht="16.5" customHeight="1" x14ac:dyDescent="0.4">
      <c r="C388" s="19"/>
    </row>
    <row r="389" spans="3:3" ht="16.5" customHeight="1" x14ac:dyDescent="0.4">
      <c r="C389" s="19"/>
    </row>
    <row r="390" spans="3:3" ht="16.5" customHeight="1" x14ac:dyDescent="0.4">
      <c r="C390" s="19"/>
    </row>
    <row r="391" spans="3:3" ht="16.5" customHeight="1" x14ac:dyDescent="0.4">
      <c r="C391" s="19"/>
    </row>
    <row r="392" spans="3:3" ht="16.5" customHeight="1" x14ac:dyDescent="0.4">
      <c r="C392" s="19"/>
    </row>
    <row r="393" spans="3:3" ht="16.5" customHeight="1" x14ac:dyDescent="0.4">
      <c r="C393" s="19"/>
    </row>
    <row r="394" spans="3:3" ht="16.5" customHeight="1" x14ac:dyDescent="0.4">
      <c r="C394" s="19"/>
    </row>
    <row r="395" spans="3:3" ht="16.5" customHeight="1" x14ac:dyDescent="0.4">
      <c r="C395" s="19"/>
    </row>
    <row r="396" spans="3:3" ht="16.5" customHeight="1" x14ac:dyDescent="0.4">
      <c r="C396" s="19"/>
    </row>
    <row r="397" spans="3:3" ht="16.5" customHeight="1" x14ac:dyDescent="0.4">
      <c r="C397" s="19"/>
    </row>
    <row r="398" spans="3:3" ht="16.5" customHeight="1" x14ac:dyDescent="0.4">
      <c r="C398" s="19"/>
    </row>
    <row r="399" spans="3:3" ht="16.5" customHeight="1" x14ac:dyDescent="0.4">
      <c r="C399" s="19"/>
    </row>
    <row r="400" spans="3:3" ht="16.5" customHeight="1" x14ac:dyDescent="0.4">
      <c r="C400" s="19"/>
    </row>
    <row r="401" spans="3:3" ht="16.5" customHeight="1" x14ac:dyDescent="0.4">
      <c r="C401" s="19"/>
    </row>
    <row r="402" spans="3:3" ht="16.5" customHeight="1" x14ac:dyDescent="0.4">
      <c r="C402" s="19"/>
    </row>
    <row r="403" spans="3:3" ht="16.5" customHeight="1" x14ac:dyDescent="0.4">
      <c r="C403" s="19"/>
    </row>
    <row r="404" spans="3:3" ht="16.5" customHeight="1" x14ac:dyDescent="0.4">
      <c r="C404" s="19"/>
    </row>
    <row r="405" spans="3:3" ht="16.5" customHeight="1" x14ac:dyDescent="0.4">
      <c r="C405" s="19"/>
    </row>
    <row r="406" spans="3:3" ht="16.5" customHeight="1" x14ac:dyDescent="0.4">
      <c r="C406" s="19"/>
    </row>
    <row r="407" spans="3:3" ht="16.5" customHeight="1" x14ac:dyDescent="0.4">
      <c r="C407" s="19"/>
    </row>
    <row r="408" spans="3:3" ht="16.5" customHeight="1" x14ac:dyDescent="0.4">
      <c r="C408" s="19"/>
    </row>
    <row r="409" spans="3:3" ht="16.5" customHeight="1" x14ac:dyDescent="0.4">
      <c r="C409" s="19"/>
    </row>
    <row r="410" spans="3:3" ht="16.5" customHeight="1" x14ac:dyDescent="0.4">
      <c r="C410" s="19"/>
    </row>
    <row r="411" spans="3:3" ht="16.5" customHeight="1" x14ac:dyDescent="0.4">
      <c r="C411" s="19"/>
    </row>
    <row r="412" spans="3:3" ht="16.5" customHeight="1" x14ac:dyDescent="0.4">
      <c r="C412" s="19"/>
    </row>
    <row r="413" spans="3:3" ht="16.5" customHeight="1" x14ac:dyDescent="0.4">
      <c r="C413" s="19"/>
    </row>
    <row r="414" spans="3:3" ht="16.5" customHeight="1" x14ac:dyDescent="0.4">
      <c r="C414" s="19"/>
    </row>
    <row r="415" spans="3:3" ht="16.5" customHeight="1" x14ac:dyDescent="0.4">
      <c r="C415" s="19"/>
    </row>
    <row r="416" spans="3:3" ht="16.5" customHeight="1" x14ac:dyDescent="0.4">
      <c r="C416" s="19"/>
    </row>
    <row r="417" spans="3:3" ht="16.5" customHeight="1" x14ac:dyDescent="0.4">
      <c r="C417" s="19"/>
    </row>
    <row r="418" spans="3:3" ht="16.5" customHeight="1" x14ac:dyDescent="0.4">
      <c r="C418" s="19"/>
    </row>
    <row r="419" spans="3:3" ht="16.5" customHeight="1" x14ac:dyDescent="0.4">
      <c r="C419" s="19"/>
    </row>
    <row r="420" spans="3:3" ht="16.5" customHeight="1" x14ac:dyDescent="0.4">
      <c r="C420" s="19"/>
    </row>
    <row r="421" spans="3:3" ht="16.5" customHeight="1" x14ac:dyDescent="0.4">
      <c r="C421" s="19"/>
    </row>
    <row r="422" spans="3:3" ht="16.5" customHeight="1" x14ac:dyDescent="0.4">
      <c r="C422" s="19"/>
    </row>
    <row r="423" spans="3:3" ht="16.5" customHeight="1" x14ac:dyDescent="0.4">
      <c r="C423" s="19"/>
    </row>
    <row r="424" spans="3:3" ht="16.5" customHeight="1" x14ac:dyDescent="0.4">
      <c r="C424" s="19"/>
    </row>
    <row r="425" spans="3:3" ht="16.5" customHeight="1" x14ac:dyDescent="0.4">
      <c r="C425" s="19"/>
    </row>
    <row r="426" spans="3:3" ht="16.5" customHeight="1" x14ac:dyDescent="0.4">
      <c r="C426" s="19"/>
    </row>
    <row r="427" spans="3:3" ht="16.5" customHeight="1" x14ac:dyDescent="0.4">
      <c r="C427" s="19"/>
    </row>
    <row r="428" spans="3:3" ht="16.5" customHeight="1" x14ac:dyDescent="0.4">
      <c r="C428" s="19"/>
    </row>
    <row r="429" spans="3:3" ht="16.5" customHeight="1" x14ac:dyDescent="0.4">
      <c r="C429" s="19"/>
    </row>
    <row r="430" spans="3:3" ht="16.5" customHeight="1" x14ac:dyDescent="0.4">
      <c r="C430" s="19"/>
    </row>
    <row r="431" spans="3:3" ht="16.5" customHeight="1" x14ac:dyDescent="0.4">
      <c r="C431" s="19"/>
    </row>
    <row r="432" spans="3:3" ht="16.5" customHeight="1" x14ac:dyDescent="0.4">
      <c r="C432" s="19"/>
    </row>
    <row r="433" spans="3:3" ht="16.5" customHeight="1" x14ac:dyDescent="0.4">
      <c r="C433" s="19"/>
    </row>
    <row r="434" spans="3:3" ht="16.5" customHeight="1" x14ac:dyDescent="0.4">
      <c r="C434" s="19"/>
    </row>
    <row r="435" spans="3:3" ht="16.5" customHeight="1" x14ac:dyDescent="0.4">
      <c r="C435" s="19"/>
    </row>
    <row r="436" spans="3:3" ht="16.5" customHeight="1" x14ac:dyDescent="0.4">
      <c r="C436" s="19"/>
    </row>
    <row r="437" spans="3:3" ht="16.5" customHeight="1" x14ac:dyDescent="0.4">
      <c r="C437" s="19"/>
    </row>
    <row r="438" spans="3:3" ht="16.5" customHeight="1" x14ac:dyDescent="0.4">
      <c r="C438" s="19"/>
    </row>
    <row r="439" spans="3:3" ht="16.5" customHeight="1" x14ac:dyDescent="0.4">
      <c r="C439" s="19"/>
    </row>
    <row r="440" spans="3:3" ht="16.5" customHeight="1" x14ac:dyDescent="0.4">
      <c r="C440" s="19"/>
    </row>
    <row r="441" spans="3:3" ht="16.5" customHeight="1" x14ac:dyDescent="0.4">
      <c r="C441" s="19"/>
    </row>
    <row r="442" spans="3:3" ht="16.5" customHeight="1" x14ac:dyDescent="0.4">
      <c r="C442" s="19"/>
    </row>
    <row r="443" spans="3:3" ht="16.5" customHeight="1" x14ac:dyDescent="0.4">
      <c r="C443" s="19"/>
    </row>
    <row r="444" spans="3:3" ht="16.5" customHeight="1" x14ac:dyDescent="0.4">
      <c r="C444" s="19"/>
    </row>
    <row r="445" spans="3:3" ht="16.5" customHeight="1" x14ac:dyDescent="0.4">
      <c r="C445" s="19"/>
    </row>
    <row r="446" spans="3:3" ht="16.5" customHeight="1" x14ac:dyDescent="0.4">
      <c r="C446" s="19"/>
    </row>
    <row r="447" spans="3:3" ht="16.5" customHeight="1" x14ac:dyDescent="0.4">
      <c r="C447" s="19"/>
    </row>
    <row r="448" spans="3:3" ht="16.5" customHeight="1" x14ac:dyDescent="0.4">
      <c r="C448" s="19"/>
    </row>
    <row r="449" spans="3:3" ht="16.5" customHeight="1" x14ac:dyDescent="0.4">
      <c r="C449" s="19"/>
    </row>
    <row r="450" spans="3:3" ht="16.5" customHeight="1" x14ac:dyDescent="0.4">
      <c r="C450" s="19"/>
    </row>
    <row r="451" spans="3:3" ht="16.5" customHeight="1" x14ac:dyDescent="0.4">
      <c r="C451" s="19"/>
    </row>
    <row r="452" spans="3:3" ht="16.5" customHeight="1" x14ac:dyDescent="0.4">
      <c r="C452" s="19"/>
    </row>
    <row r="453" spans="3:3" ht="16.5" customHeight="1" x14ac:dyDescent="0.4">
      <c r="C453" s="19"/>
    </row>
    <row r="454" spans="3:3" ht="16.5" customHeight="1" x14ac:dyDescent="0.4">
      <c r="C454" s="19"/>
    </row>
    <row r="455" spans="3:3" ht="16.5" customHeight="1" x14ac:dyDescent="0.4">
      <c r="C455" s="19"/>
    </row>
    <row r="456" spans="3:3" ht="16.5" customHeight="1" x14ac:dyDescent="0.4">
      <c r="C456" s="19"/>
    </row>
    <row r="457" spans="3:3" ht="16.5" customHeight="1" x14ac:dyDescent="0.4">
      <c r="C457" s="19"/>
    </row>
    <row r="458" spans="3:3" ht="16.5" customHeight="1" x14ac:dyDescent="0.4">
      <c r="C458" s="19"/>
    </row>
    <row r="459" spans="3:3" ht="16.5" customHeight="1" x14ac:dyDescent="0.4">
      <c r="C459" s="19"/>
    </row>
    <row r="460" spans="3:3" ht="16.5" customHeight="1" x14ac:dyDescent="0.4">
      <c r="C460" s="19"/>
    </row>
    <row r="461" spans="3:3" ht="16.5" customHeight="1" x14ac:dyDescent="0.4">
      <c r="C461" s="19"/>
    </row>
    <row r="462" spans="3:3" ht="16.5" customHeight="1" x14ac:dyDescent="0.4">
      <c r="C462" s="19"/>
    </row>
    <row r="463" spans="3:3" ht="16.5" customHeight="1" x14ac:dyDescent="0.4">
      <c r="C463" s="19"/>
    </row>
    <row r="464" spans="3:3" ht="16.5" customHeight="1" x14ac:dyDescent="0.4">
      <c r="C464" s="19"/>
    </row>
    <row r="465" spans="3:3" ht="16.5" customHeight="1" x14ac:dyDescent="0.4">
      <c r="C465" s="19"/>
    </row>
    <row r="466" spans="3:3" ht="16.5" customHeight="1" x14ac:dyDescent="0.4">
      <c r="C466" s="19"/>
    </row>
    <row r="467" spans="3:3" ht="16.5" customHeight="1" x14ac:dyDescent="0.4">
      <c r="C467" s="19"/>
    </row>
    <row r="468" spans="3:3" ht="16.5" customHeight="1" x14ac:dyDescent="0.4">
      <c r="C468" s="19"/>
    </row>
    <row r="469" spans="3:3" ht="16.5" customHeight="1" x14ac:dyDescent="0.4">
      <c r="C469" s="19"/>
    </row>
    <row r="470" spans="3:3" ht="16.5" customHeight="1" x14ac:dyDescent="0.4">
      <c r="C470" s="19"/>
    </row>
    <row r="471" spans="3:3" ht="16.5" customHeight="1" x14ac:dyDescent="0.4">
      <c r="C471" s="19"/>
    </row>
    <row r="472" spans="3:3" ht="16.5" customHeight="1" x14ac:dyDescent="0.4">
      <c r="C472" s="19"/>
    </row>
    <row r="473" spans="3:3" ht="16.5" customHeight="1" x14ac:dyDescent="0.4">
      <c r="C473" s="19"/>
    </row>
    <row r="474" spans="3:3" ht="16.5" customHeight="1" x14ac:dyDescent="0.4">
      <c r="C474" s="19"/>
    </row>
    <row r="475" spans="3:3" ht="16.5" customHeight="1" x14ac:dyDescent="0.4">
      <c r="C475" s="19"/>
    </row>
    <row r="476" spans="3:3" ht="16.5" customHeight="1" x14ac:dyDescent="0.4">
      <c r="C476" s="19"/>
    </row>
    <row r="477" spans="3:3" ht="16.5" customHeight="1" x14ac:dyDescent="0.4">
      <c r="C477" s="19"/>
    </row>
    <row r="478" spans="3:3" ht="16.5" customHeight="1" x14ac:dyDescent="0.4">
      <c r="C478" s="19"/>
    </row>
    <row r="479" spans="3:3" ht="16.5" customHeight="1" x14ac:dyDescent="0.4">
      <c r="C479" s="19"/>
    </row>
    <row r="480" spans="3:3" ht="16.5" customHeight="1" x14ac:dyDescent="0.4">
      <c r="C480" s="19"/>
    </row>
    <row r="481" spans="3:3" ht="16.5" customHeight="1" x14ac:dyDescent="0.4">
      <c r="C481" s="19"/>
    </row>
    <row r="482" spans="3:3" ht="16.5" customHeight="1" x14ac:dyDescent="0.4">
      <c r="C482" s="19"/>
    </row>
    <row r="483" spans="3:3" ht="16.5" customHeight="1" x14ac:dyDescent="0.4">
      <c r="C483" s="19"/>
    </row>
    <row r="484" spans="3:3" ht="16.5" customHeight="1" x14ac:dyDescent="0.4">
      <c r="C484" s="19"/>
    </row>
    <row r="485" spans="3:3" ht="16.5" customHeight="1" x14ac:dyDescent="0.4">
      <c r="C485" s="19"/>
    </row>
    <row r="486" spans="3:3" ht="16.5" customHeight="1" x14ac:dyDescent="0.4">
      <c r="C486" s="19"/>
    </row>
    <row r="487" spans="3:3" ht="16.5" customHeight="1" x14ac:dyDescent="0.4">
      <c r="C487" s="19"/>
    </row>
    <row r="488" spans="3:3" ht="16.5" customHeight="1" x14ac:dyDescent="0.4">
      <c r="C488" s="19"/>
    </row>
    <row r="489" spans="3:3" ht="16.5" customHeight="1" x14ac:dyDescent="0.4">
      <c r="C489" s="19"/>
    </row>
    <row r="490" spans="3:3" ht="16.5" customHeight="1" x14ac:dyDescent="0.4">
      <c r="C490" s="19"/>
    </row>
    <row r="491" spans="3:3" ht="16.5" customHeight="1" x14ac:dyDescent="0.4">
      <c r="C491" s="19"/>
    </row>
    <row r="492" spans="3:3" ht="16.5" customHeight="1" x14ac:dyDescent="0.4">
      <c r="C492" s="19"/>
    </row>
    <row r="493" spans="3:3" ht="16.5" customHeight="1" x14ac:dyDescent="0.4">
      <c r="C493" s="19"/>
    </row>
    <row r="494" spans="3:3" ht="16.5" customHeight="1" x14ac:dyDescent="0.4">
      <c r="C494" s="19"/>
    </row>
    <row r="495" spans="3:3" ht="16.5" customHeight="1" x14ac:dyDescent="0.4">
      <c r="C495" s="19"/>
    </row>
    <row r="496" spans="3:3" ht="16.5" customHeight="1" x14ac:dyDescent="0.4">
      <c r="C496" s="19"/>
    </row>
    <row r="497" spans="3:3" ht="16.5" customHeight="1" x14ac:dyDescent="0.4">
      <c r="C497" s="19"/>
    </row>
    <row r="498" spans="3:3" ht="16.5" customHeight="1" x14ac:dyDescent="0.4">
      <c r="C498" s="19"/>
    </row>
    <row r="499" spans="3:3" ht="16.5" customHeight="1" x14ac:dyDescent="0.4">
      <c r="C499" s="19"/>
    </row>
    <row r="500" spans="3:3" ht="16.5" customHeight="1" x14ac:dyDescent="0.4">
      <c r="C500" s="19"/>
    </row>
    <row r="501" spans="3:3" ht="16.5" customHeight="1" x14ac:dyDescent="0.4">
      <c r="C501" s="19"/>
    </row>
    <row r="502" spans="3:3" ht="16.5" customHeight="1" x14ac:dyDescent="0.4">
      <c r="C502" s="19"/>
    </row>
    <row r="503" spans="3:3" ht="16.5" customHeight="1" x14ac:dyDescent="0.4">
      <c r="C503" s="19"/>
    </row>
    <row r="504" spans="3:3" ht="16.5" customHeight="1" x14ac:dyDescent="0.4">
      <c r="C504" s="19"/>
    </row>
    <row r="505" spans="3:3" ht="16.5" customHeight="1" x14ac:dyDescent="0.4">
      <c r="C505" s="19"/>
    </row>
    <row r="506" spans="3:3" ht="16.5" customHeight="1" x14ac:dyDescent="0.4">
      <c r="C506" s="19"/>
    </row>
    <row r="507" spans="3:3" ht="16.5" customHeight="1" x14ac:dyDescent="0.4">
      <c r="C507" s="19"/>
    </row>
    <row r="508" spans="3:3" ht="16.5" customHeight="1" x14ac:dyDescent="0.4">
      <c r="C508" s="19"/>
    </row>
    <row r="509" spans="3:3" ht="16.5" customHeight="1" x14ac:dyDescent="0.4">
      <c r="C509" s="19"/>
    </row>
    <row r="510" spans="3:3" ht="16.5" customHeight="1" x14ac:dyDescent="0.4">
      <c r="C510" s="19"/>
    </row>
    <row r="511" spans="3:3" ht="16.5" customHeight="1" x14ac:dyDescent="0.4">
      <c r="C511" s="19"/>
    </row>
    <row r="512" spans="3:3" ht="16.5" customHeight="1" x14ac:dyDescent="0.4">
      <c r="C512" s="19"/>
    </row>
    <row r="513" spans="3:3" ht="16.5" customHeight="1" x14ac:dyDescent="0.4">
      <c r="C513" s="19"/>
    </row>
    <row r="514" spans="3:3" ht="16.5" customHeight="1" x14ac:dyDescent="0.4">
      <c r="C514" s="19"/>
    </row>
    <row r="515" spans="3:3" ht="16.5" customHeight="1" x14ac:dyDescent="0.4">
      <c r="C515" s="19"/>
    </row>
    <row r="516" spans="3:3" ht="16.5" customHeight="1" x14ac:dyDescent="0.4">
      <c r="C516" s="19"/>
    </row>
    <row r="517" spans="3:3" ht="16.5" customHeight="1" x14ac:dyDescent="0.4">
      <c r="C517" s="19"/>
    </row>
    <row r="518" spans="3:3" ht="16.5" customHeight="1" x14ac:dyDescent="0.4">
      <c r="C518" s="19"/>
    </row>
    <row r="519" spans="3:3" ht="16.5" customHeight="1" x14ac:dyDescent="0.4">
      <c r="C519" s="19"/>
    </row>
    <row r="520" spans="3:3" ht="16.5" customHeight="1" x14ac:dyDescent="0.4">
      <c r="C520" s="19"/>
    </row>
    <row r="521" spans="3:3" ht="16.5" customHeight="1" x14ac:dyDescent="0.4">
      <c r="C521" s="19"/>
    </row>
    <row r="522" spans="3:3" ht="16.5" customHeight="1" x14ac:dyDescent="0.4">
      <c r="C522" s="19"/>
    </row>
    <row r="523" spans="3:3" ht="16.5" customHeight="1" x14ac:dyDescent="0.4">
      <c r="C523" s="19"/>
    </row>
    <row r="524" spans="3:3" ht="16.5" customHeight="1" x14ac:dyDescent="0.4">
      <c r="C524" s="19"/>
    </row>
    <row r="525" spans="3:3" ht="16.5" customHeight="1" x14ac:dyDescent="0.4">
      <c r="C525" s="19"/>
    </row>
    <row r="526" spans="3:3" ht="16.5" customHeight="1" x14ac:dyDescent="0.4">
      <c r="C526" s="19"/>
    </row>
    <row r="527" spans="3:3" ht="16.5" customHeight="1" x14ac:dyDescent="0.4">
      <c r="C527" s="19"/>
    </row>
    <row r="528" spans="3:3" ht="16.5" customHeight="1" x14ac:dyDescent="0.4">
      <c r="C528" s="19"/>
    </row>
    <row r="529" spans="3:3" ht="16.5" customHeight="1" x14ac:dyDescent="0.4">
      <c r="C529" s="19"/>
    </row>
    <row r="530" spans="3:3" ht="16.5" customHeight="1" x14ac:dyDescent="0.4">
      <c r="C530" s="19"/>
    </row>
    <row r="531" spans="3:3" ht="16.5" customHeight="1" x14ac:dyDescent="0.4">
      <c r="C531" s="19"/>
    </row>
    <row r="532" spans="3:3" ht="16.5" customHeight="1" x14ac:dyDescent="0.4">
      <c r="C532" s="19"/>
    </row>
    <row r="533" spans="3:3" ht="16.5" customHeight="1" x14ac:dyDescent="0.4">
      <c r="C533" s="19"/>
    </row>
    <row r="534" spans="3:3" ht="16.5" customHeight="1" x14ac:dyDescent="0.4">
      <c r="C534" s="19"/>
    </row>
    <row r="535" spans="3:3" ht="16.5" customHeight="1" x14ac:dyDescent="0.4">
      <c r="C535" s="19"/>
    </row>
    <row r="536" spans="3:3" ht="16.5" customHeight="1" x14ac:dyDescent="0.4">
      <c r="C536" s="19"/>
    </row>
    <row r="537" spans="3:3" ht="16.5" customHeight="1" x14ac:dyDescent="0.4">
      <c r="C537" s="19"/>
    </row>
    <row r="538" spans="3:3" ht="16.5" customHeight="1" x14ac:dyDescent="0.4">
      <c r="C538" s="19"/>
    </row>
    <row r="539" spans="3:3" ht="16.5" customHeight="1" x14ac:dyDescent="0.4">
      <c r="C539" s="19"/>
    </row>
    <row r="540" spans="3:3" ht="16.5" customHeight="1" x14ac:dyDescent="0.4">
      <c r="C540" s="19"/>
    </row>
    <row r="541" spans="3:3" ht="16.5" customHeight="1" x14ac:dyDescent="0.4">
      <c r="C541" s="19"/>
    </row>
    <row r="542" spans="3:3" ht="16.5" customHeight="1" x14ac:dyDescent="0.4">
      <c r="C542" s="19"/>
    </row>
    <row r="543" spans="3:3" ht="16.5" customHeight="1" x14ac:dyDescent="0.4">
      <c r="C543" s="19"/>
    </row>
    <row r="544" spans="3:3" ht="16.5" customHeight="1" x14ac:dyDescent="0.4">
      <c r="C544" s="19"/>
    </row>
    <row r="545" spans="3:3" ht="16.5" customHeight="1" x14ac:dyDescent="0.4">
      <c r="C545" s="19"/>
    </row>
    <row r="546" spans="3:3" ht="16.5" customHeight="1" x14ac:dyDescent="0.4">
      <c r="C546" s="19"/>
    </row>
    <row r="547" spans="3:3" ht="16.5" customHeight="1" x14ac:dyDescent="0.4">
      <c r="C547" s="19"/>
    </row>
    <row r="548" spans="3:3" ht="16.5" customHeight="1" x14ac:dyDescent="0.4">
      <c r="C548" s="19"/>
    </row>
    <row r="549" spans="3:3" ht="16.5" customHeight="1" x14ac:dyDescent="0.4">
      <c r="C549" s="19"/>
    </row>
    <row r="550" spans="3:3" ht="16.5" customHeight="1" x14ac:dyDescent="0.4">
      <c r="C550" s="19"/>
    </row>
    <row r="551" spans="3:3" ht="16.5" customHeight="1" x14ac:dyDescent="0.4">
      <c r="C551" s="19"/>
    </row>
    <row r="552" spans="3:3" ht="16.5" customHeight="1" x14ac:dyDescent="0.4">
      <c r="C552" s="19"/>
    </row>
    <row r="553" spans="3:3" ht="16.5" customHeight="1" x14ac:dyDescent="0.4">
      <c r="C553" s="19"/>
    </row>
    <row r="554" spans="3:3" ht="16.5" customHeight="1" x14ac:dyDescent="0.4">
      <c r="C554" s="19"/>
    </row>
    <row r="555" spans="3:3" ht="16.5" customHeight="1" x14ac:dyDescent="0.4">
      <c r="C555" s="19"/>
    </row>
    <row r="556" spans="3:3" ht="16.5" customHeight="1" x14ac:dyDescent="0.4">
      <c r="C556" s="19"/>
    </row>
    <row r="557" spans="3:3" ht="16.5" customHeight="1" x14ac:dyDescent="0.4">
      <c r="C557" s="19"/>
    </row>
    <row r="558" spans="3:3" ht="16.5" customHeight="1" x14ac:dyDescent="0.4">
      <c r="C558" s="19"/>
    </row>
    <row r="559" spans="3:3" ht="16.5" customHeight="1" x14ac:dyDescent="0.4">
      <c r="C559" s="19"/>
    </row>
    <row r="560" spans="3:3" ht="16.5" customHeight="1" x14ac:dyDescent="0.4">
      <c r="C560" s="19"/>
    </row>
    <row r="561" spans="3:3" ht="16.5" customHeight="1" x14ac:dyDescent="0.4">
      <c r="C561" s="19"/>
    </row>
    <row r="562" spans="3:3" ht="16.5" customHeight="1" x14ac:dyDescent="0.4">
      <c r="C562" s="19"/>
    </row>
    <row r="563" spans="3:3" ht="16.5" customHeight="1" x14ac:dyDescent="0.4">
      <c r="C563" s="19"/>
    </row>
    <row r="564" spans="3:3" ht="16.5" customHeight="1" x14ac:dyDescent="0.4">
      <c r="C564" s="19"/>
    </row>
    <row r="565" spans="3:3" ht="16.5" customHeight="1" x14ac:dyDescent="0.4">
      <c r="C565" s="19"/>
    </row>
    <row r="566" spans="3:3" ht="16.5" customHeight="1" x14ac:dyDescent="0.4">
      <c r="C566" s="19"/>
    </row>
    <row r="567" spans="3:3" ht="16.5" customHeight="1" x14ac:dyDescent="0.4">
      <c r="C567" s="19"/>
    </row>
    <row r="568" spans="3:3" ht="16.5" customHeight="1" x14ac:dyDescent="0.4">
      <c r="C568" s="19"/>
    </row>
    <row r="569" spans="3:3" ht="16.5" customHeight="1" x14ac:dyDescent="0.4">
      <c r="C569" s="19"/>
    </row>
    <row r="570" spans="3:3" ht="16.5" customHeight="1" x14ac:dyDescent="0.4">
      <c r="C570" s="19"/>
    </row>
    <row r="571" spans="3:3" ht="16.5" customHeight="1" x14ac:dyDescent="0.4">
      <c r="C571" s="19"/>
    </row>
    <row r="572" spans="3:3" ht="16.5" customHeight="1" x14ac:dyDescent="0.4">
      <c r="C572" s="19"/>
    </row>
    <row r="573" spans="3:3" ht="16.5" customHeight="1" x14ac:dyDescent="0.4">
      <c r="C573" s="19"/>
    </row>
    <row r="574" spans="3:3" ht="16.5" customHeight="1" x14ac:dyDescent="0.4">
      <c r="C574" s="19"/>
    </row>
    <row r="575" spans="3:3" ht="16.5" customHeight="1" x14ac:dyDescent="0.4">
      <c r="C575" s="19"/>
    </row>
    <row r="576" spans="3:3" ht="16.5" customHeight="1" x14ac:dyDescent="0.4">
      <c r="C576" s="19"/>
    </row>
    <row r="577" spans="3:3" ht="16.5" customHeight="1" x14ac:dyDescent="0.4">
      <c r="C577" s="19"/>
    </row>
    <row r="578" spans="3:3" ht="16.5" customHeight="1" x14ac:dyDescent="0.4">
      <c r="C578" s="19"/>
    </row>
    <row r="579" spans="3:3" ht="16.5" customHeight="1" x14ac:dyDescent="0.4">
      <c r="C579" s="19"/>
    </row>
    <row r="580" spans="3:3" ht="16.5" customHeight="1" x14ac:dyDescent="0.4">
      <c r="C580" s="19"/>
    </row>
    <row r="581" spans="3:3" ht="16.5" customHeight="1" x14ac:dyDescent="0.4">
      <c r="C581" s="19"/>
    </row>
    <row r="582" spans="3:3" ht="16.5" customHeight="1" x14ac:dyDescent="0.4">
      <c r="C582" s="19"/>
    </row>
    <row r="583" spans="3:3" ht="16.5" customHeight="1" x14ac:dyDescent="0.4">
      <c r="C583" s="19"/>
    </row>
    <row r="584" spans="3:3" ht="16.5" customHeight="1" x14ac:dyDescent="0.4">
      <c r="C584" s="19"/>
    </row>
    <row r="585" spans="3:3" ht="16.5" customHeight="1" x14ac:dyDescent="0.4">
      <c r="C585" s="19"/>
    </row>
    <row r="586" spans="3:3" ht="16.5" customHeight="1" x14ac:dyDescent="0.4">
      <c r="C586" s="19"/>
    </row>
    <row r="587" spans="3:3" ht="16.5" customHeight="1" x14ac:dyDescent="0.4">
      <c r="C587" s="19"/>
    </row>
    <row r="588" spans="3:3" ht="16.5" customHeight="1" x14ac:dyDescent="0.4">
      <c r="C588" s="19"/>
    </row>
    <row r="589" spans="3:3" ht="16.5" customHeight="1" x14ac:dyDescent="0.4">
      <c r="C589" s="19"/>
    </row>
    <row r="590" spans="3:3" ht="16.5" customHeight="1" x14ac:dyDescent="0.4">
      <c r="C590" s="19"/>
    </row>
    <row r="591" spans="3:3" ht="16.5" customHeight="1" x14ac:dyDescent="0.4">
      <c r="C591" s="19"/>
    </row>
    <row r="592" spans="3:3" ht="16.5" customHeight="1" x14ac:dyDescent="0.4">
      <c r="C592" s="19"/>
    </row>
    <row r="593" spans="3:3" ht="16.5" customHeight="1" x14ac:dyDescent="0.4">
      <c r="C593" s="19"/>
    </row>
    <row r="594" spans="3:3" ht="16.5" customHeight="1" x14ac:dyDescent="0.4">
      <c r="C594" s="19"/>
    </row>
    <row r="595" spans="3:3" ht="16.5" customHeight="1" x14ac:dyDescent="0.4">
      <c r="C595" s="19"/>
    </row>
    <row r="596" spans="3:3" ht="16.5" customHeight="1" x14ac:dyDescent="0.4">
      <c r="C596" s="19"/>
    </row>
    <row r="597" spans="3:3" ht="16.5" customHeight="1" x14ac:dyDescent="0.4">
      <c r="C597" s="19"/>
    </row>
    <row r="598" spans="3:3" ht="16.5" customHeight="1" x14ac:dyDescent="0.4">
      <c r="C598" s="19"/>
    </row>
    <row r="599" spans="3:3" ht="16.5" customHeight="1" x14ac:dyDescent="0.4">
      <c r="C599" s="19"/>
    </row>
    <row r="600" spans="3:3" ht="16.5" customHeight="1" x14ac:dyDescent="0.4">
      <c r="C600" s="19"/>
    </row>
    <row r="601" spans="3:3" ht="16.5" customHeight="1" x14ac:dyDescent="0.4">
      <c r="C601" s="19"/>
    </row>
    <row r="602" spans="3:3" ht="16.5" customHeight="1" x14ac:dyDescent="0.4">
      <c r="C602" s="19"/>
    </row>
    <row r="603" spans="3:3" ht="16.5" customHeight="1" x14ac:dyDescent="0.4">
      <c r="C603" s="19"/>
    </row>
    <row r="604" spans="3:3" ht="16.5" customHeight="1" x14ac:dyDescent="0.4">
      <c r="C604" s="19"/>
    </row>
    <row r="605" spans="3:3" ht="16.5" customHeight="1" x14ac:dyDescent="0.4">
      <c r="C605" s="19"/>
    </row>
    <row r="606" spans="3:3" ht="16.5" customHeight="1" x14ac:dyDescent="0.4">
      <c r="C606" s="19"/>
    </row>
    <row r="607" spans="3:3" ht="16.5" customHeight="1" x14ac:dyDescent="0.4">
      <c r="C607" s="19"/>
    </row>
    <row r="608" spans="3:3" ht="16.5" customHeight="1" x14ac:dyDescent="0.4">
      <c r="C608" s="19"/>
    </row>
    <row r="609" spans="3:3" ht="16.5" customHeight="1" x14ac:dyDescent="0.4">
      <c r="C609" s="19"/>
    </row>
    <row r="610" spans="3:3" ht="16.5" customHeight="1" x14ac:dyDescent="0.4">
      <c r="C610" s="19"/>
    </row>
    <row r="611" spans="3:3" ht="16.5" customHeight="1" x14ac:dyDescent="0.4">
      <c r="C611" s="19"/>
    </row>
    <row r="612" spans="3:3" ht="16.5" customHeight="1" x14ac:dyDescent="0.4">
      <c r="C612" s="19"/>
    </row>
    <row r="613" spans="3:3" ht="16.5" customHeight="1" x14ac:dyDescent="0.4">
      <c r="C613" s="19"/>
    </row>
    <row r="614" spans="3:3" ht="16.5" customHeight="1" x14ac:dyDescent="0.4">
      <c r="C614" s="19"/>
    </row>
    <row r="615" spans="3:3" ht="16.5" customHeight="1" x14ac:dyDescent="0.4">
      <c r="C615" s="19"/>
    </row>
    <row r="616" spans="3:3" ht="16.5" customHeight="1" x14ac:dyDescent="0.4">
      <c r="C616" s="19"/>
    </row>
    <row r="617" spans="3:3" ht="16.5" customHeight="1" x14ac:dyDescent="0.4">
      <c r="C617" s="19"/>
    </row>
    <row r="618" spans="3:3" ht="16.5" customHeight="1" x14ac:dyDescent="0.4">
      <c r="C618" s="19"/>
    </row>
    <row r="619" spans="3:3" ht="16.5" customHeight="1" x14ac:dyDescent="0.4">
      <c r="C619" s="19"/>
    </row>
    <row r="620" spans="3:3" ht="16.5" customHeight="1" x14ac:dyDescent="0.4">
      <c r="C620" s="19"/>
    </row>
    <row r="621" spans="3:3" ht="16.5" customHeight="1" x14ac:dyDescent="0.4">
      <c r="C621" s="19"/>
    </row>
    <row r="622" spans="3:3" ht="16.5" customHeight="1" x14ac:dyDescent="0.4">
      <c r="C622" s="19"/>
    </row>
    <row r="623" spans="3:3" ht="16.5" customHeight="1" x14ac:dyDescent="0.4">
      <c r="C623" s="19"/>
    </row>
    <row r="624" spans="3:3" ht="16.5" customHeight="1" x14ac:dyDescent="0.4">
      <c r="C624" s="19"/>
    </row>
    <row r="625" spans="3:3" ht="16.5" customHeight="1" x14ac:dyDescent="0.4">
      <c r="C625" s="19"/>
    </row>
    <row r="626" spans="3:3" ht="16.5" customHeight="1" x14ac:dyDescent="0.4">
      <c r="C626" s="19"/>
    </row>
    <row r="627" spans="3:3" ht="16.5" customHeight="1" x14ac:dyDescent="0.4">
      <c r="C627" s="19"/>
    </row>
    <row r="628" spans="3:3" ht="16.5" customHeight="1" x14ac:dyDescent="0.4">
      <c r="C628" s="19"/>
    </row>
    <row r="629" spans="3:3" ht="16.5" customHeight="1" x14ac:dyDescent="0.4">
      <c r="C629" s="19"/>
    </row>
    <row r="630" spans="3:3" ht="16.5" customHeight="1" x14ac:dyDescent="0.4">
      <c r="C630" s="19"/>
    </row>
    <row r="631" spans="3:3" ht="16.5" customHeight="1" x14ac:dyDescent="0.4">
      <c r="C631" s="19"/>
    </row>
    <row r="632" spans="3:3" ht="16.5" customHeight="1" x14ac:dyDescent="0.4">
      <c r="C632" s="19"/>
    </row>
    <row r="633" spans="3:3" ht="16.5" customHeight="1" x14ac:dyDescent="0.4">
      <c r="C633" s="19"/>
    </row>
    <row r="634" spans="3:3" ht="16.5" customHeight="1" x14ac:dyDescent="0.4">
      <c r="C634" s="19"/>
    </row>
    <row r="635" spans="3:3" ht="16.5" customHeight="1" x14ac:dyDescent="0.4">
      <c r="C635" s="19"/>
    </row>
    <row r="636" spans="3:3" ht="16.5" customHeight="1" x14ac:dyDescent="0.4">
      <c r="C636" s="19"/>
    </row>
    <row r="637" spans="3:3" ht="16.5" customHeight="1" x14ac:dyDescent="0.4">
      <c r="C637" s="19"/>
    </row>
    <row r="638" spans="3:3" ht="16.5" customHeight="1" x14ac:dyDescent="0.4">
      <c r="C638" s="19"/>
    </row>
    <row r="639" spans="3:3" ht="16.5" customHeight="1" x14ac:dyDescent="0.4">
      <c r="C639" s="19"/>
    </row>
    <row r="640" spans="3:3" ht="16.5" customHeight="1" x14ac:dyDescent="0.4">
      <c r="C640" s="19"/>
    </row>
    <row r="641" spans="3:3" ht="16.5" customHeight="1" x14ac:dyDescent="0.4">
      <c r="C641" s="19"/>
    </row>
    <row r="642" spans="3:3" ht="16.5" customHeight="1" x14ac:dyDescent="0.4">
      <c r="C642" s="19"/>
    </row>
    <row r="643" spans="3:3" ht="16.5" customHeight="1" x14ac:dyDescent="0.4">
      <c r="C643" s="19"/>
    </row>
    <row r="644" spans="3:3" ht="16.5" customHeight="1" x14ac:dyDescent="0.4">
      <c r="C644" s="19"/>
    </row>
    <row r="645" spans="3:3" ht="16.5" customHeight="1" x14ac:dyDescent="0.4">
      <c r="C645" s="19"/>
    </row>
    <row r="646" spans="3:3" ht="16.5" customHeight="1" x14ac:dyDescent="0.4">
      <c r="C646" s="19"/>
    </row>
    <row r="647" spans="3:3" ht="16.5" customHeight="1" x14ac:dyDescent="0.4">
      <c r="C647" s="19"/>
    </row>
    <row r="648" spans="3:3" ht="16.5" customHeight="1" x14ac:dyDescent="0.4">
      <c r="C648" s="19"/>
    </row>
    <row r="649" spans="3:3" ht="16.5" customHeight="1" x14ac:dyDescent="0.4">
      <c r="C649" s="19"/>
    </row>
    <row r="650" spans="3:3" ht="16.5" customHeight="1" x14ac:dyDescent="0.4">
      <c r="C650" s="19"/>
    </row>
    <row r="651" spans="3:3" ht="16.5" customHeight="1" x14ac:dyDescent="0.4">
      <c r="C651" s="19"/>
    </row>
    <row r="652" spans="3:3" ht="16.5" customHeight="1" x14ac:dyDescent="0.4">
      <c r="C652" s="19"/>
    </row>
    <row r="653" spans="3:3" ht="16.5" customHeight="1" x14ac:dyDescent="0.4">
      <c r="C653" s="19"/>
    </row>
    <row r="654" spans="3:3" ht="16.5" customHeight="1" x14ac:dyDescent="0.4">
      <c r="C654" s="19"/>
    </row>
    <row r="655" spans="3:3" ht="16.5" customHeight="1" x14ac:dyDescent="0.4">
      <c r="C655" s="19"/>
    </row>
    <row r="656" spans="3:3" ht="16.5" customHeight="1" x14ac:dyDescent="0.4">
      <c r="C656" s="19"/>
    </row>
    <row r="657" spans="3:3" ht="16.5" customHeight="1" x14ac:dyDescent="0.4">
      <c r="C657" s="19"/>
    </row>
    <row r="658" spans="3:3" ht="16.5" customHeight="1" x14ac:dyDescent="0.4">
      <c r="C658" s="19"/>
    </row>
    <row r="659" spans="3:3" ht="16.5" customHeight="1" x14ac:dyDescent="0.4">
      <c r="C659" s="19"/>
    </row>
    <row r="660" spans="3:3" ht="16.5" customHeight="1" x14ac:dyDescent="0.4">
      <c r="C660" s="19"/>
    </row>
    <row r="661" spans="3:3" ht="16.5" customHeight="1" x14ac:dyDescent="0.4">
      <c r="C661" s="19"/>
    </row>
    <row r="662" spans="3:3" ht="16.5" customHeight="1" x14ac:dyDescent="0.4">
      <c r="C662" s="19"/>
    </row>
    <row r="663" spans="3:3" ht="16.5" customHeight="1" x14ac:dyDescent="0.4">
      <c r="C663" s="19"/>
    </row>
    <row r="664" spans="3:3" ht="16.5" customHeight="1" x14ac:dyDescent="0.4">
      <c r="C664" s="19"/>
    </row>
    <row r="665" spans="3:3" ht="16.5" customHeight="1" x14ac:dyDescent="0.4">
      <c r="C665" s="19"/>
    </row>
    <row r="666" spans="3:3" ht="16.5" customHeight="1" x14ac:dyDescent="0.4">
      <c r="C666" s="19"/>
    </row>
    <row r="667" spans="3:3" ht="16.5" customHeight="1" x14ac:dyDescent="0.4">
      <c r="C667" s="19"/>
    </row>
    <row r="668" spans="3:3" ht="16.5" customHeight="1" x14ac:dyDescent="0.4">
      <c r="C668" s="19"/>
    </row>
    <row r="669" spans="3:3" ht="16.5" customHeight="1" x14ac:dyDescent="0.4">
      <c r="C669" s="19"/>
    </row>
    <row r="670" spans="3:3" ht="16.5" customHeight="1" x14ac:dyDescent="0.4">
      <c r="C670" s="19"/>
    </row>
    <row r="671" spans="3:3" ht="16.5" customHeight="1" x14ac:dyDescent="0.4">
      <c r="C671" s="19"/>
    </row>
    <row r="672" spans="3:3" ht="16.5" customHeight="1" x14ac:dyDescent="0.4">
      <c r="C672" s="19"/>
    </row>
    <row r="673" spans="3:3" ht="16.5" customHeight="1" x14ac:dyDescent="0.4">
      <c r="C673" s="19"/>
    </row>
    <row r="674" spans="3:3" ht="16.5" customHeight="1" x14ac:dyDescent="0.4">
      <c r="C674" s="19"/>
    </row>
    <row r="675" spans="3:3" ht="16.5" customHeight="1" x14ac:dyDescent="0.4">
      <c r="C675" s="19"/>
    </row>
    <row r="676" spans="3:3" ht="16.5" customHeight="1" x14ac:dyDescent="0.4">
      <c r="C676" s="19"/>
    </row>
    <row r="677" spans="3:3" ht="16.5" customHeight="1" x14ac:dyDescent="0.4">
      <c r="C677" s="19"/>
    </row>
    <row r="678" spans="3:3" ht="16.5" customHeight="1" x14ac:dyDescent="0.4">
      <c r="C678" s="19"/>
    </row>
    <row r="679" spans="3:3" ht="16.5" customHeight="1" x14ac:dyDescent="0.4">
      <c r="C679" s="19"/>
    </row>
    <row r="680" spans="3:3" ht="16.5" customHeight="1" x14ac:dyDescent="0.4">
      <c r="C680" s="19"/>
    </row>
    <row r="681" spans="3:3" ht="16.5" customHeight="1" x14ac:dyDescent="0.4">
      <c r="C681" s="19"/>
    </row>
    <row r="682" spans="3:3" ht="16.5" customHeight="1" x14ac:dyDescent="0.4">
      <c r="C682" s="19"/>
    </row>
    <row r="683" spans="3:3" ht="16.5" customHeight="1" x14ac:dyDescent="0.4">
      <c r="C683" s="19"/>
    </row>
    <row r="684" spans="3:3" ht="16.5" customHeight="1" x14ac:dyDescent="0.4">
      <c r="C684" s="19"/>
    </row>
    <row r="685" spans="3:3" ht="16.5" customHeight="1" x14ac:dyDescent="0.4">
      <c r="C685" s="19"/>
    </row>
    <row r="686" spans="3:3" ht="16.5" customHeight="1" x14ac:dyDescent="0.4">
      <c r="C686" s="19"/>
    </row>
    <row r="687" spans="3:3" ht="16.5" customHeight="1" x14ac:dyDescent="0.4">
      <c r="C687" s="19"/>
    </row>
    <row r="688" spans="3:3" ht="16.5" customHeight="1" x14ac:dyDescent="0.4">
      <c r="C688" s="19"/>
    </row>
    <row r="689" spans="3:3" ht="16.5" customHeight="1" x14ac:dyDescent="0.4">
      <c r="C689" s="19"/>
    </row>
    <row r="690" spans="3:3" ht="16.5" customHeight="1" x14ac:dyDescent="0.4">
      <c r="C690" s="19"/>
    </row>
    <row r="691" spans="3:3" ht="16.5" customHeight="1" x14ac:dyDescent="0.4">
      <c r="C691" s="19"/>
    </row>
    <row r="692" spans="3:3" ht="16.5" customHeight="1" x14ac:dyDescent="0.4">
      <c r="C692" s="19"/>
    </row>
    <row r="693" spans="3:3" ht="16.5" customHeight="1" x14ac:dyDescent="0.4">
      <c r="C693" s="19"/>
    </row>
    <row r="694" spans="3:3" ht="16.5" customHeight="1" x14ac:dyDescent="0.4">
      <c r="C694" s="19"/>
    </row>
    <row r="695" spans="3:3" ht="16.5" customHeight="1" x14ac:dyDescent="0.4">
      <c r="C695" s="19"/>
    </row>
    <row r="696" spans="3:3" ht="16.5" customHeight="1" x14ac:dyDescent="0.4">
      <c r="C696" s="19"/>
    </row>
    <row r="697" spans="3:3" ht="16.5" customHeight="1" x14ac:dyDescent="0.4">
      <c r="C697" s="19"/>
    </row>
    <row r="698" spans="3:3" ht="16.5" customHeight="1" x14ac:dyDescent="0.4">
      <c r="C698" s="19"/>
    </row>
    <row r="699" spans="3:3" ht="16.5" customHeight="1" x14ac:dyDescent="0.4">
      <c r="C699" s="19"/>
    </row>
    <row r="700" spans="3:3" ht="16.5" customHeight="1" x14ac:dyDescent="0.4">
      <c r="C700" s="19"/>
    </row>
    <row r="701" spans="3:3" ht="16.5" customHeight="1" x14ac:dyDescent="0.4">
      <c r="C701" s="19"/>
    </row>
    <row r="702" spans="3:3" ht="16.5" customHeight="1" x14ac:dyDescent="0.4">
      <c r="C702" s="19"/>
    </row>
    <row r="703" spans="3:3" ht="16.5" customHeight="1" x14ac:dyDescent="0.4">
      <c r="C703" s="19"/>
    </row>
    <row r="704" spans="3:3" ht="16.5" customHeight="1" x14ac:dyDescent="0.4">
      <c r="C704" s="19"/>
    </row>
    <row r="705" spans="3:3" ht="16.5" customHeight="1" x14ac:dyDescent="0.4">
      <c r="C705" s="19"/>
    </row>
    <row r="706" spans="3:3" ht="16.5" customHeight="1" x14ac:dyDescent="0.4">
      <c r="C706" s="19"/>
    </row>
    <row r="707" spans="3:3" ht="16.5" customHeight="1" x14ac:dyDescent="0.4">
      <c r="C707" s="19"/>
    </row>
    <row r="708" spans="3:3" ht="16.5" customHeight="1" x14ac:dyDescent="0.4">
      <c r="C708" s="19"/>
    </row>
    <row r="709" spans="3:3" ht="16.5" customHeight="1" x14ac:dyDescent="0.4">
      <c r="C709" s="19"/>
    </row>
    <row r="710" spans="3:3" ht="16.5" customHeight="1" x14ac:dyDescent="0.4">
      <c r="C710" s="19"/>
    </row>
    <row r="711" spans="3:3" ht="16.5" customHeight="1" x14ac:dyDescent="0.4">
      <c r="C711" s="19"/>
    </row>
    <row r="712" spans="3:3" ht="16.5" customHeight="1" x14ac:dyDescent="0.4">
      <c r="C712" s="19"/>
    </row>
    <row r="713" spans="3:3" ht="16.5" customHeight="1" x14ac:dyDescent="0.4">
      <c r="C713" s="19"/>
    </row>
    <row r="714" spans="3:3" ht="16.5" customHeight="1" x14ac:dyDescent="0.4">
      <c r="C714" s="19"/>
    </row>
    <row r="715" spans="3:3" ht="16.5" customHeight="1" x14ac:dyDescent="0.4">
      <c r="C715" s="19"/>
    </row>
    <row r="716" spans="3:3" ht="16.5" customHeight="1" x14ac:dyDescent="0.4">
      <c r="C716" s="19"/>
    </row>
    <row r="717" spans="3:3" ht="16.5" customHeight="1" x14ac:dyDescent="0.4">
      <c r="C717" s="19"/>
    </row>
    <row r="718" spans="3:3" ht="16.5" customHeight="1" x14ac:dyDescent="0.4">
      <c r="C718" s="19"/>
    </row>
    <row r="719" spans="3:3" ht="16.5" customHeight="1" x14ac:dyDescent="0.4">
      <c r="C719" s="19"/>
    </row>
    <row r="720" spans="3:3" ht="16.5" customHeight="1" x14ac:dyDescent="0.4">
      <c r="C720" s="19"/>
    </row>
    <row r="721" spans="3:3" ht="16.5" customHeight="1" x14ac:dyDescent="0.4">
      <c r="C721" s="19"/>
    </row>
    <row r="722" spans="3:3" ht="16.5" customHeight="1" x14ac:dyDescent="0.4">
      <c r="C722" s="19"/>
    </row>
    <row r="723" spans="3:3" ht="16.5" customHeight="1" x14ac:dyDescent="0.4">
      <c r="C723" s="19"/>
    </row>
    <row r="724" spans="3:3" ht="16.5" customHeight="1" x14ac:dyDescent="0.4">
      <c r="C724" s="19"/>
    </row>
    <row r="725" spans="3:3" ht="16.5" customHeight="1" x14ac:dyDescent="0.4">
      <c r="C725" s="19"/>
    </row>
    <row r="726" spans="3:3" ht="16.5" customHeight="1" x14ac:dyDescent="0.4">
      <c r="C726" s="19"/>
    </row>
    <row r="727" spans="3:3" ht="16.5" customHeight="1" x14ac:dyDescent="0.4">
      <c r="C727" s="19"/>
    </row>
    <row r="728" spans="3:3" ht="16.5" customHeight="1" x14ac:dyDescent="0.4">
      <c r="C728" s="19"/>
    </row>
    <row r="729" spans="3:3" ht="16.5" customHeight="1" x14ac:dyDescent="0.4">
      <c r="C729" s="19"/>
    </row>
    <row r="730" spans="3:3" ht="16.5" customHeight="1" x14ac:dyDescent="0.4">
      <c r="C730" s="19"/>
    </row>
    <row r="731" spans="3:3" ht="16.5" customHeight="1" x14ac:dyDescent="0.4">
      <c r="C731" s="19"/>
    </row>
    <row r="732" spans="3:3" ht="16.5" customHeight="1" x14ac:dyDescent="0.4">
      <c r="C732" s="19"/>
    </row>
    <row r="733" spans="3:3" ht="16.5" customHeight="1" x14ac:dyDescent="0.4">
      <c r="C733" s="19"/>
    </row>
    <row r="734" spans="3:3" ht="16.5" customHeight="1" x14ac:dyDescent="0.4">
      <c r="C734" s="19"/>
    </row>
    <row r="735" spans="3:3" ht="16.5" customHeight="1" x14ac:dyDescent="0.4">
      <c r="C735" s="19"/>
    </row>
    <row r="736" spans="3:3" ht="16.5" customHeight="1" x14ac:dyDescent="0.4">
      <c r="C736" s="19"/>
    </row>
    <row r="737" spans="3:3" ht="16.5" customHeight="1" x14ac:dyDescent="0.4">
      <c r="C737" s="19"/>
    </row>
    <row r="738" spans="3:3" ht="16.5" customHeight="1" x14ac:dyDescent="0.4">
      <c r="C738" s="19"/>
    </row>
    <row r="739" spans="3:3" ht="16.5" customHeight="1" x14ac:dyDescent="0.4">
      <c r="C739" s="19"/>
    </row>
    <row r="740" spans="3:3" ht="16.5" customHeight="1" x14ac:dyDescent="0.4">
      <c r="C740" s="19"/>
    </row>
    <row r="741" spans="3:3" ht="16.5" customHeight="1" x14ac:dyDescent="0.4">
      <c r="C741" s="19"/>
    </row>
    <row r="742" spans="3:3" ht="16.5" customHeight="1" x14ac:dyDescent="0.4">
      <c r="C742" s="19"/>
    </row>
    <row r="743" spans="3:3" ht="16.5" customHeight="1" x14ac:dyDescent="0.4">
      <c r="C743" s="19"/>
    </row>
    <row r="744" spans="3:3" ht="16.5" customHeight="1" x14ac:dyDescent="0.4">
      <c r="C744" s="19"/>
    </row>
    <row r="745" spans="3:3" ht="16.5" customHeight="1" x14ac:dyDescent="0.4">
      <c r="C745" s="19"/>
    </row>
    <row r="746" spans="3:3" ht="16.5" customHeight="1" x14ac:dyDescent="0.4">
      <c r="C746" s="19"/>
    </row>
    <row r="747" spans="3:3" ht="16.5" customHeight="1" x14ac:dyDescent="0.4">
      <c r="C747" s="19"/>
    </row>
    <row r="748" spans="3:3" ht="16.5" customHeight="1" x14ac:dyDescent="0.4">
      <c r="C748" s="19"/>
    </row>
    <row r="749" spans="3:3" ht="16.5" customHeight="1" x14ac:dyDescent="0.4">
      <c r="C749" s="19"/>
    </row>
    <row r="750" spans="3:3" ht="16.5" customHeight="1" x14ac:dyDescent="0.4">
      <c r="C750" s="19"/>
    </row>
    <row r="751" spans="3:3" ht="16.5" customHeight="1" x14ac:dyDescent="0.4">
      <c r="C751" s="19"/>
    </row>
    <row r="752" spans="3:3" ht="16.5" customHeight="1" x14ac:dyDescent="0.4">
      <c r="C752" s="19"/>
    </row>
    <row r="753" spans="3:3" ht="16.5" customHeight="1" x14ac:dyDescent="0.4">
      <c r="C753" s="19"/>
    </row>
    <row r="754" spans="3:3" ht="16.5" customHeight="1" x14ac:dyDescent="0.4">
      <c r="C754" s="19"/>
    </row>
    <row r="755" spans="3:3" ht="16.5" customHeight="1" x14ac:dyDescent="0.4">
      <c r="C755" s="19"/>
    </row>
    <row r="756" spans="3:3" ht="16.5" customHeight="1" x14ac:dyDescent="0.4">
      <c r="C756" s="19"/>
    </row>
    <row r="757" spans="3:3" ht="16.5" customHeight="1" x14ac:dyDescent="0.4">
      <c r="C757" s="19"/>
    </row>
    <row r="758" spans="3:3" ht="16.5" customHeight="1" x14ac:dyDescent="0.4">
      <c r="C758" s="19"/>
    </row>
    <row r="759" spans="3:3" ht="16.5" customHeight="1" x14ac:dyDescent="0.4">
      <c r="C759" s="19"/>
    </row>
    <row r="760" spans="3:3" ht="16.5" customHeight="1" x14ac:dyDescent="0.4">
      <c r="C760" s="19"/>
    </row>
    <row r="761" spans="3:3" ht="16.5" customHeight="1" x14ac:dyDescent="0.4">
      <c r="C761" s="19"/>
    </row>
    <row r="762" spans="3:3" ht="16.5" customHeight="1" x14ac:dyDescent="0.4">
      <c r="C762" s="19"/>
    </row>
    <row r="763" spans="3:3" ht="16.5" customHeight="1" x14ac:dyDescent="0.4">
      <c r="C763" s="19"/>
    </row>
    <row r="764" spans="3:3" ht="16.5" customHeight="1" x14ac:dyDescent="0.4">
      <c r="C764" s="19"/>
    </row>
    <row r="765" spans="3:3" ht="16.5" customHeight="1" x14ac:dyDescent="0.4">
      <c r="C765" s="19"/>
    </row>
    <row r="766" spans="3:3" ht="16.5" customHeight="1" x14ac:dyDescent="0.4">
      <c r="C766" s="19"/>
    </row>
    <row r="767" spans="3:3" ht="16.5" customHeight="1" x14ac:dyDescent="0.4">
      <c r="C767" s="19"/>
    </row>
    <row r="768" spans="3:3" ht="16.5" customHeight="1" x14ac:dyDescent="0.4">
      <c r="C768" s="19"/>
    </row>
    <row r="769" spans="3:3" ht="16.5" customHeight="1" x14ac:dyDescent="0.4">
      <c r="C769" s="19"/>
    </row>
    <row r="770" spans="3:3" ht="16.5" customHeight="1" x14ac:dyDescent="0.4">
      <c r="C770" s="19"/>
    </row>
    <row r="771" spans="3:3" ht="16.5" customHeight="1" x14ac:dyDescent="0.4">
      <c r="C771" s="19"/>
    </row>
    <row r="772" spans="3:3" ht="16.5" customHeight="1" x14ac:dyDescent="0.4">
      <c r="C772" s="19"/>
    </row>
    <row r="773" spans="3:3" ht="16.5" customHeight="1" x14ac:dyDescent="0.4">
      <c r="C773" s="19"/>
    </row>
    <row r="774" spans="3:3" ht="16.5" customHeight="1" x14ac:dyDescent="0.4">
      <c r="C774" s="19"/>
    </row>
    <row r="775" spans="3:3" ht="16.5" customHeight="1" x14ac:dyDescent="0.4">
      <c r="C775" s="19"/>
    </row>
    <row r="776" spans="3:3" ht="16.5" customHeight="1" x14ac:dyDescent="0.4">
      <c r="C776" s="19"/>
    </row>
    <row r="777" spans="3:3" ht="16.5" customHeight="1" x14ac:dyDescent="0.4">
      <c r="C777" s="19"/>
    </row>
    <row r="778" spans="3:3" ht="16.5" customHeight="1" x14ac:dyDescent="0.4">
      <c r="C778" s="19"/>
    </row>
    <row r="779" spans="3:3" ht="16.5" customHeight="1" x14ac:dyDescent="0.4">
      <c r="C779" s="19"/>
    </row>
    <row r="780" spans="3:3" ht="16.5" customHeight="1" x14ac:dyDescent="0.4">
      <c r="C780" s="19"/>
    </row>
    <row r="781" spans="3:3" ht="16.5" customHeight="1" x14ac:dyDescent="0.4">
      <c r="C781" s="19"/>
    </row>
    <row r="782" spans="3:3" ht="16.5" customHeight="1" x14ac:dyDescent="0.4">
      <c r="C782" s="19"/>
    </row>
    <row r="783" spans="3:3" ht="16.5" customHeight="1" x14ac:dyDescent="0.4">
      <c r="C783" s="19"/>
    </row>
    <row r="784" spans="3:3" ht="16.5" customHeight="1" x14ac:dyDescent="0.4">
      <c r="C784" s="19"/>
    </row>
    <row r="785" spans="3:3" ht="16.5" customHeight="1" x14ac:dyDescent="0.4">
      <c r="C785" s="19"/>
    </row>
    <row r="786" spans="3:3" ht="16.5" customHeight="1" x14ac:dyDescent="0.4">
      <c r="C786" s="19"/>
    </row>
    <row r="787" spans="3:3" ht="16.5" customHeight="1" x14ac:dyDescent="0.4">
      <c r="C787" s="19"/>
    </row>
    <row r="788" spans="3:3" ht="16.5" customHeight="1" x14ac:dyDescent="0.4">
      <c r="C788" s="19"/>
    </row>
    <row r="789" spans="3:3" ht="16.5" customHeight="1" x14ac:dyDescent="0.4">
      <c r="C789" s="19"/>
    </row>
    <row r="790" spans="3:3" ht="16.5" customHeight="1" x14ac:dyDescent="0.4">
      <c r="C790" s="19"/>
    </row>
    <row r="791" spans="3:3" ht="16.5" customHeight="1" x14ac:dyDescent="0.4">
      <c r="C791" s="19"/>
    </row>
    <row r="792" spans="3:3" ht="16.5" customHeight="1" x14ac:dyDescent="0.4">
      <c r="C792" s="19"/>
    </row>
    <row r="793" spans="3:3" ht="16.5" customHeight="1" x14ac:dyDescent="0.4">
      <c r="C793" s="19"/>
    </row>
    <row r="794" spans="3:3" ht="16.5" customHeight="1" x14ac:dyDescent="0.4">
      <c r="C794" s="19"/>
    </row>
    <row r="795" spans="3:3" ht="16.5" customHeight="1" x14ac:dyDescent="0.4">
      <c r="C795" s="19"/>
    </row>
    <row r="796" spans="3:3" ht="16.5" customHeight="1" x14ac:dyDescent="0.4">
      <c r="C796" s="19"/>
    </row>
    <row r="797" spans="3:3" ht="16.5" customHeight="1" x14ac:dyDescent="0.4">
      <c r="C797" s="19"/>
    </row>
    <row r="798" spans="3:3" ht="16.5" customHeight="1" x14ac:dyDescent="0.4">
      <c r="C798" s="19"/>
    </row>
    <row r="799" spans="3:3" ht="16.5" customHeight="1" x14ac:dyDescent="0.4">
      <c r="C799" s="19"/>
    </row>
    <row r="800" spans="3:3" ht="16.5" customHeight="1" x14ac:dyDescent="0.4">
      <c r="C800" s="19"/>
    </row>
    <row r="801" spans="3:3" ht="16.5" customHeight="1" x14ac:dyDescent="0.4">
      <c r="C801" s="19"/>
    </row>
    <row r="802" spans="3:3" ht="16.5" customHeight="1" x14ac:dyDescent="0.4">
      <c r="C802" s="19"/>
    </row>
    <row r="803" spans="3:3" ht="16.5" customHeight="1" x14ac:dyDescent="0.4">
      <c r="C803" s="19"/>
    </row>
    <row r="804" spans="3:3" ht="16.5" customHeight="1" x14ac:dyDescent="0.4">
      <c r="C804" s="19"/>
    </row>
    <row r="805" spans="3:3" ht="16.5" customHeight="1" x14ac:dyDescent="0.4">
      <c r="C805" s="19"/>
    </row>
    <row r="806" spans="3:3" ht="16.5" customHeight="1" x14ac:dyDescent="0.4">
      <c r="C806" s="19"/>
    </row>
    <row r="807" spans="3:3" ht="16.5" customHeight="1" x14ac:dyDescent="0.4">
      <c r="C807" s="19"/>
    </row>
    <row r="808" spans="3:3" ht="16.5" customHeight="1" x14ac:dyDescent="0.4">
      <c r="C808" s="19"/>
    </row>
    <row r="809" spans="3:3" ht="16.5" customHeight="1" x14ac:dyDescent="0.4">
      <c r="C809" s="19"/>
    </row>
    <row r="810" spans="3:3" ht="16.5" customHeight="1" x14ac:dyDescent="0.4">
      <c r="C810" s="19"/>
    </row>
    <row r="811" spans="3:3" ht="16.5" customHeight="1" x14ac:dyDescent="0.4">
      <c r="C811" s="19"/>
    </row>
    <row r="812" spans="3:3" ht="16.5" customHeight="1" x14ac:dyDescent="0.4">
      <c r="C812" s="19"/>
    </row>
    <row r="813" spans="3:3" ht="16.5" customHeight="1" x14ac:dyDescent="0.4">
      <c r="C813" s="19"/>
    </row>
    <row r="814" spans="3:3" ht="16.5" customHeight="1" x14ac:dyDescent="0.4">
      <c r="C814" s="19"/>
    </row>
    <row r="815" spans="3:3" ht="16.5" customHeight="1" x14ac:dyDescent="0.4">
      <c r="C815" s="19"/>
    </row>
    <row r="816" spans="3:3" ht="16.5" customHeight="1" x14ac:dyDescent="0.4">
      <c r="C816" s="19"/>
    </row>
    <row r="817" spans="3:3" ht="16.5" customHeight="1" x14ac:dyDescent="0.4">
      <c r="C817" s="19"/>
    </row>
    <row r="818" spans="3:3" ht="16.5" customHeight="1" x14ac:dyDescent="0.4">
      <c r="C818" s="19"/>
    </row>
    <row r="819" spans="3:3" ht="16.5" customHeight="1" x14ac:dyDescent="0.4">
      <c r="C819" s="19"/>
    </row>
    <row r="820" spans="3:3" ht="16.5" customHeight="1" x14ac:dyDescent="0.4">
      <c r="C820" s="19"/>
    </row>
    <row r="821" spans="3:3" ht="16.5" customHeight="1" x14ac:dyDescent="0.4">
      <c r="C821" s="19"/>
    </row>
    <row r="822" spans="3:3" ht="16.5" customHeight="1" x14ac:dyDescent="0.4">
      <c r="C822" s="19"/>
    </row>
    <row r="823" spans="3:3" ht="16.5" customHeight="1" x14ac:dyDescent="0.4">
      <c r="C823" s="19"/>
    </row>
    <row r="824" spans="3:3" ht="16.5" customHeight="1" x14ac:dyDescent="0.4">
      <c r="C824" s="19"/>
    </row>
    <row r="825" spans="3:3" ht="16.5" customHeight="1" x14ac:dyDescent="0.4">
      <c r="C825" s="19"/>
    </row>
    <row r="826" spans="3:3" ht="16.5" customHeight="1" x14ac:dyDescent="0.4">
      <c r="C826" s="19"/>
    </row>
    <row r="827" spans="3:3" ht="16.5" customHeight="1" x14ac:dyDescent="0.4">
      <c r="C827" s="19"/>
    </row>
    <row r="828" spans="3:3" ht="16.5" customHeight="1" x14ac:dyDescent="0.4">
      <c r="C828" s="19"/>
    </row>
    <row r="829" spans="3:3" ht="16.5" customHeight="1" x14ac:dyDescent="0.4">
      <c r="C829" s="19"/>
    </row>
    <row r="830" spans="3:3" ht="16.5" customHeight="1" x14ac:dyDescent="0.4">
      <c r="C830" s="19"/>
    </row>
    <row r="831" spans="3:3" ht="16.5" customHeight="1" x14ac:dyDescent="0.4">
      <c r="C831" s="19"/>
    </row>
    <row r="832" spans="3:3" ht="16.5" customHeight="1" x14ac:dyDescent="0.4">
      <c r="C832" s="19"/>
    </row>
    <row r="833" spans="3:3" ht="16.5" customHeight="1" x14ac:dyDescent="0.4">
      <c r="C833" s="19"/>
    </row>
    <row r="834" spans="3:3" ht="16.5" customHeight="1" x14ac:dyDescent="0.4">
      <c r="C834" s="19"/>
    </row>
    <row r="835" spans="3:3" ht="16.5" customHeight="1" x14ac:dyDescent="0.4">
      <c r="C835" s="19"/>
    </row>
    <row r="836" spans="3:3" ht="16.5" customHeight="1" x14ac:dyDescent="0.4">
      <c r="C836" s="19"/>
    </row>
    <row r="837" spans="3:3" ht="16.5" customHeight="1" x14ac:dyDescent="0.4">
      <c r="C837" s="19"/>
    </row>
    <row r="838" spans="3:3" ht="16.5" customHeight="1" x14ac:dyDescent="0.4">
      <c r="C838" s="19"/>
    </row>
    <row r="839" spans="3:3" ht="16.5" customHeight="1" x14ac:dyDescent="0.4">
      <c r="C839" s="19"/>
    </row>
    <row r="840" spans="3:3" ht="16.5" customHeight="1" x14ac:dyDescent="0.4">
      <c r="C840" s="19"/>
    </row>
    <row r="841" spans="3:3" ht="16.5" customHeight="1" x14ac:dyDescent="0.4">
      <c r="C841" s="19"/>
    </row>
    <row r="842" spans="3:3" ht="16.5" customHeight="1" x14ac:dyDescent="0.4">
      <c r="C842" s="19"/>
    </row>
    <row r="843" spans="3:3" ht="16.5" customHeight="1" x14ac:dyDescent="0.4">
      <c r="C843" s="19"/>
    </row>
    <row r="844" spans="3:3" ht="16.5" customHeight="1" x14ac:dyDescent="0.4">
      <c r="C844" s="19"/>
    </row>
    <row r="845" spans="3:3" ht="16.5" customHeight="1" x14ac:dyDescent="0.4">
      <c r="C845" s="19"/>
    </row>
    <row r="846" spans="3:3" ht="16.5" customHeight="1" x14ac:dyDescent="0.4">
      <c r="C846" s="19"/>
    </row>
    <row r="847" spans="3:3" ht="16.5" customHeight="1" x14ac:dyDescent="0.4">
      <c r="C847" s="19"/>
    </row>
    <row r="848" spans="3:3" ht="16.5" customHeight="1" x14ac:dyDescent="0.4">
      <c r="C848" s="19"/>
    </row>
    <row r="849" spans="3:3" ht="16.5" customHeight="1" x14ac:dyDescent="0.4">
      <c r="C849" s="19"/>
    </row>
    <row r="850" spans="3:3" ht="16.5" customHeight="1" x14ac:dyDescent="0.4">
      <c r="C850" s="19"/>
    </row>
    <row r="851" spans="3:3" ht="16.5" customHeight="1" x14ac:dyDescent="0.4">
      <c r="C851" s="19"/>
    </row>
    <row r="852" spans="3:3" ht="16.5" customHeight="1" x14ac:dyDescent="0.4">
      <c r="C852" s="19"/>
    </row>
    <row r="853" spans="3:3" ht="16.5" customHeight="1" x14ac:dyDescent="0.4">
      <c r="C853" s="19"/>
    </row>
    <row r="854" spans="3:3" ht="16.5" customHeight="1" x14ac:dyDescent="0.4">
      <c r="C854" s="19"/>
    </row>
    <row r="855" spans="3:3" ht="16.5" customHeight="1" x14ac:dyDescent="0.4">
      <c r="C855" s="19"/>
    </row>
    <row r="856" spans="3:3" ht="16.5" customHeight="1" x14ac:dyDescent="0.4">
      <c r="C856" s="19"/>
    </row>
    <row r="857" spans="3:3" ht="16.5" customHeight="1" x14ac:dyDescent="0.4">
      <c r="C857" s="19"/>
    </row>
    <row r="858" spans="3:3" ht="16.5" customHeight="1" x14ac:dyDescent="0.4">
      <c r="C858" s="19"/>
    </row>
    <row r="859" spans="3:3" ht="16.5" customHeight="1" x14ac:dyDescent="0.4">
      <c r="C859" s="19"/>
    </row>
    <row r="860" spans="3:3" ht="16.5" customHeight="1" x14ac:dyDescent="0.4">
      <c r="C860" s="19"/>
    </row>
    <row r="861" spans="3:3" ht="16.5" customHeight="1" x14ac:dyDescent="0.4">
      <c r="C861" s="19"/>
    </row>
    <row r="862" spans="3:3" ht="16.5" customHeight="1" x14ac:dyDescent="0.4">
      <c r="C862" s="19"/>
    </row>
    <row r="863" spans="3:3" ht="16.5" customHeight="1" x14ac:dyDescent="0.4">
      <c r="C863" s="19"/>
    </row>
    <row r="864" spans="3:3" ht="16.5" customHeight="1" x14ac:dyDescent="0.4">
      <c r="C864" s="19"/>
    </row>
    <row r="865" spans="3:3" ht="16.5" customHeight="1" x14ac:dyDescent="0.4">
      <c r="C865" s="19"/>
    </row>
    <row r="866" spans="3:3" ht="16.5" customHeight="1" x14ac:dyDescent="0.4">
      <c r="C866" s="19"/>
    </row>
    <row r="867" spans="3:3" ht="16.5" customHeight="1" x14ac:dyDescent="0.4">
      <c r="C867" s="19"/>
    </row>
    <row r="868" spans="3:3" ht="16.5" customHeight="1" x14ac:dyDescent="0.4">
      <c r="C868" s="19"/>
    </row>
    <row r="869" spans="3:3" ht="16.5" customHeight="1" x14ac:dyDescent="0.4">
      <c r="C869" s="19"/>
    </row>
    <row r="870" spans="3:3" ht="16.5" customHeight="1" x14ac:dyDescent="0.4">
      <c r="C870" s="19"/>
    </row>
    <row r="871" spans="3:3" ht="16.5" customHeight="1" x14ac:dyDescent="0.4">
      <c r="C871" s="19"/>
    </row>
    <row r="872" spans="3:3" ht="16.5" customHeight="1" x14ac:dyDescent="0.4">
      <c r="C872" s="19"/>
    </row>
    <row r="873" spans="3:3" ht="16.5" customHeight="1" x14ac:dyDescent="0.4">
      <c r="C873" s="19"/>
    </row>
    <row r="874" spans="3:3" ht="16.5" customHeight="1" x14ac:dyDescent="0.4">
      <c r="C874" s="19"/>
    </row>
    <row r="875" spans="3:3" ht="16.5" customHeight="1" x14ac:dyDescent="0.4">
      <c r="C875" s="19"/>
    </row>
    <row r="876" spans="3:3" ht="16.5" customHeight="1" x14ac:dyDescent="0.4">
      <c r="C876" s="19"/>
    </row>
    <row r="877" spans="3:3" ht="16.5" customHeight="1" x14ac:dyDescent="0.4">
      <c r="C877" s="19"/>
    </row>
    <row r="878" spans="3:3" ht="16.5" customHeight="1" x14ac:dyDescent="0.4">
      <c r="C878" s="19"/>
    </row>
    <row r="879" spans="3:3" ht="16.5" customHeight="1" x14ac:dyDescent="0.4">
      <c r="C879" s="19"/>
    </row>
    <row r="880" spans="3:3" ht="16.5" customHeight="1" x14ac:dyDescent="0.4">
      <c r="C880" s="19"/>
    </row>
    <row r="881" spans="3:3" ht="16.5" customHeight="1" x14ac:dyDescent="0.4">
      <c r="C881" s="19"/>
    </row>
    <row r="882" spans="3:3" ht="16.5" customHeight="1" x14ac:dyDescent="0.4">
      <c r="C882" s="19"/>
    </row>
    <row r="883" spans="3:3" ht="16.5" customHeight="1" x14ac:dyDescent="0.4">
      <c r="C883" s="19"/>
    </row>
    <row r="884" spans="3:3" ht="16.5" customHeight="1" x14ac:dyDescent="0.4">
      <c r="C884" s="19"/>
    </row>
    <row r="885" spans="3:3" ht="16.5" customHeight="1" x14ac:dyDescent="0.4">
      <c r="C885" s="19"/>
    </row>
    <row r="886" spans="3:3" ht="16.5" customHeight="1" x14ac:dyDescent="0.4">
      <c r="C886" s="19"/>
    </row>
    <row r="887" spans="3:3" ht="16.5" customHeight="1" x14ac:dyDescent="0.4">
      <c r="C887" s="19"/>
    </row>
    <row r="888" spans="3:3" ht="16.5" customHeight="1" x14ac:dyDescent="0.4">
      <c r="C888" s="19"/>
    </row>
    <row r="889" spans="3:3" ht="16.5" customHeight="1" x14ac:dyDescent="0.4">
      <c r="C889" s="19"/>
    </row>
    <row r="890" spans="3:3" ht="16.5" customHeight="1" x14ac:dyDescent="0.4">
      <c r="C890" s="19"/>
    </row>
    <row r="891" spans="3:3" ht="16.5" customHeight="1" x14ac:dyDescent="0.4">
      <c r="C891" s="19"/>
    </row>
    <row r="892" spans="3:3" ht="16.5" customHeight="1" x14ac:dyDescent="0.4">
      <c r="C892" s="19"/>
    </row>
    <row r="893" spans="3:3" ht="16.5" customHeight="1" x14ac:dyDescent="0.4">
      <c r="C893" s="19"/>
    </row>
    <row r="894" spans="3:3" ht="16.5" customHeight="1" x14ac:dyDescent="0.4">
      <c r="C894" s="19"/>
    </row>
    <row r="895" spans="3:3" ht="16.5" customHeight="1" x14ac:dyDescent="0.4">
      <c r="C895" s="19"/>
    </row>
    <row r="896" spans="3:3" ht="16.5" customHeight="1" x14ac:dyDescent="0.4">
      <c r="C896" s="19"/>
    </row>
    <row r="897" spans="3:3" ht="16.5" customHeight="1" x14ac:dyDescent="0.4">
      <c r="C897" s="19"/>
    </row>
    <row r="898" spans="3:3" ht="16.5" customHeight="1" x14ac:dyDescent="0.4">
      <c r="C898" s="19"/>
    </row>
    <row r="899" spans="3:3" ht="16.5" customHeight="1" x14ac:dyDescent="0.4">
      <c r="C899" s="19"/>
    </row>
    <row r="900" spans="3:3" ht="16.5" customHeight="1" x14ac:dyDescent="0.4">
      <c r="C900" s="19"/>
    </row>
    <row r="901" spans="3:3" ht="16.5" customHeight="1" x14ac:dyDescent="0.4">
      <c r="C901" s="19"/>
    </row>
    <row r="902" spans="3:3" ht="16.5" customHeight="1" x14ac:dyDescent="0.4">
      <c r="C902" s="19"/>
    </row>
    <row r="903" spans="3:3" ht="16.5" customHeight="1" x14ac:dyDescent="0.4">
      <c r="C903" s="19"/>
    </row>
    <row r="904" spans="3:3" ht="16.5" customHeight="1" x14ac:dyDescent="0.4">
      <c r="C904" s="19"/>
    </row>
    <row r="905" spans="3:3" ht="16.5" customHeight="1" x14ac:dyDescent="0.4">
      <c r="C905" s="19"/>
    </row>
    <row r="906" spans="3:3" ht="16.5" customHeight="1" x14ac:dyDescent="0.4">
      <c r="C906" s="19"/>
    </row>
    <row r="907" spans="3:3" ht="16.5" customHeight="1" x14ac:dyDescent="0.4">
      <c r="C907" s="19"/>
    </row>
    <row r="908" spans="3:3" ht="16.5" customHeight="1" x14ac:dyDescent="0.4">
      <c r="C908" s="19"/>
    </row>
    <row r="909" spans="3:3" ht="16.5" customHeight="1" x14ac:dyDescent="0.4">
      <c r="C909" s="19"/>
    </row>
    <row r="910" spans="3:3" ht="16.5" customHeight="1" x14ac:dyDescent="0.4">
      <c r="C910" s="19"/>
    </row>
    <row r="911" spans="3:3" ht="16.5" customHeight="1" x14ac:dyDescent="0.4">
      <c r="C911" s="19"/>
    </row>
    <row r="912" spans="3:3" ht="16.5" customHeight="1" x14ac:dyDescent="0.4">
      <c r="C912" s="19"/>
    </row>
    <row r="913" spans="3:3" ht="16.5" customHeight="1" x14ac:dyDescent="0.4">
      <c r="C913" s="19"/>
    </row>
    <row r="914" spans="3:3" ht="16.5" customHeight="1" x14ac:dyDescent="0.4">
      <c r="C914" s="19"/>
    </row>
    <row r="915" spans="3:3" ht="16.5" customHeight="1" x14ac:dyDescent="0.4">
      <c r="C915" s="19"/>
    </row>
    <row r="916" spans="3:3" ht="16.5" customHeight="1" x14ac:dyDescent="0.4">
      <c r="C916" s="19"/>
    </row>
    <row r="917" spans="3:3" ht="16.5" customHeight="1" x14ac:dyDescent="0.4">
      <c r="C917" s="19"/>
    </row>
    <row r="918" spans="3:3" ht="16.5" customHeight="1" x14ac:dyDescent="0.4">
      <c r="C918" s="19"/>
    </row>
    <row r="919" spans="3:3" ht="16.5" customHeight="1" x14ac:dyDescent="0.4">
      <c r="C919" s="19"/>
    </row>
    <row r="920" spans="3:3" ht="16.5" customHeight="1" x14ac:dyDescent="0.4">
      <c r="C920" s="19"/>
    </row>
    <row r="921" spans="3:3" ht="16.5" customHeight="1" x14ac:dyDescent="0.4">
      <c r="C921" s="19"/>
    </row>
    <row r="922" spans="3:3" ht="16.5" customHeight="1" x14ac:dyDescent="0.4">
      <c r="C922" s="19"/>
    </row>
    <row r="923" spans="3:3" ht="16.5" customHeight="1" x14ac:dyDescent="0.4">
      <c r="C923" s="19"/>
    </row>
    <row r="924" spans="3:3" ht="16.5" customHeight="1" x14ac:dyDescent="0.4">
      <c r="C924" s="19"/>
    </row>
    <row r="925" spans="3:3" ht="16.5" customHeight="1" x14ac:dyDescent="0.4">
      <c r="C925" s="19"/>
    </row>
    <row r="926" spans="3:3" ht="16.5" customHeight="1" x14ac:dyDescent="0.4">
      <c r="C926" s="19"/>
    </row>
    <row r="927" spans="3:3" ht="16.5" customHeight="1" x14ac:dyDescent="0.4">
      <c r="C927" s="19"/>
    </row>
    <row r="928" spans="3:3" ht="16.5" customHeight="1" x14ac:dyDescent="0.4">
      <c r="C928" s="19"/>
    </row>
    <row r="929" spans="3:3" ht="16.5" customHeight="1" x14ac:dyDescent="0.4">
      <c r="C929" s="19"/>
    </row>
    <row r="930" spans="3:3" ht="16.5" customHeight="1" x14ac:dyDescent="0.4">
      <c r="C930" s="19"/>
    </row>
    <row r="931" spans="3:3" ht="16.5" customHeight="1" x14ac:dyDescent="0.4">
      <c r="C931" s="19"/>
    </row>
    <row r="932" spans="3:3" ht="16.5" customHeight="1" x14ac:dyDescent="0.4">
      <c r="C932" s="19"/>
    </row>
    <row r="933" spans="3:3" ht="16.5" customHeight="1" x14ac:dyDescent="0.4">
      <c r="C933" s="19"/>
    </row>
    <row r="934" spans="3:3" ht="16.5" customHeight="1" x14ac:dyDescent="0.4">
      <c r="C934" s="19"/>
    </row>
    <row r="935" spans="3:3" ht="16.5" customHeight="1" x14ac:dyDescent="0.4">
      <c r="C935" s="19"/>
    </row>
    <row r="936" spans="3:3" ht="16.5" customHeight="1" x14ac:dyDescent="0.4">
      <c r="C936" s="19"/>
    </row>
    <row r="937" spans="3:3" ht="16.5" customHeight="1" x14ac:dyDescent="0.4">
      <c r="C937" s="19"/>
    </row>
    <row r="938" spans="3:3" ht="15" customHeight="1" x14ac:dyDescent="0.4">
      <c r="C938" s="19"/>
    </row>
    <row r="939" spans="3:3" ht="15" customHeight="1" x14ac:dyDescent="0.4">
      <c r="C939" s="19"/>
    </row>
  </sheetData>
  <mergeCells count="13">
    <mergeCell ref="D59:G59"/>
    <mergeCell ref="D57:G57"/>
    <mergeCell ref="D55:G55"/>
    <mergeCell ref="C2:H2"/>
    <mergeCell ref="B21:H21"/>
    <mergeCell ref="B25:H25"/>
    <mergeCell ref="B31:H31"/>
    <mergeCell ref="B34:H34"/>
    <mergeCell ref="B44:H44"/>
    <mergeCell ref="B49:H49"/>
    <mergeCell ref="D50:G50"/>
    <mergeCell ref="A52:I52"/>
    <mergeCell ref="D54:G54"/>
  </mergeCells>
  <pageMargins left="0.7" right="0.7" top="0.75" bottom="0.75" header="0.3" footer="0.3"/>
  <pageSetup scale="3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336C-1838-4E47-B3B5-2BB197544E37}">
  <sheetPr>
    <tabColor rgb="FF6E4692"/>
    <pageSetUpPr fitToPage="1"/>
  </sheetPr>
  <dimension ref="A1:P35"/>
  <sheetViews>
    <sheetView zoomScale="85" zoomScaleNormal="85" workbookViewId="0">
      <selection activeCell="C2" sqref="C2:L2"/>
    </sheetView>
  </sheetViews>
  <sheetFormatPr defaultColWidth="11.08984375" defaultRowHeight="15" customHeight="1" x14ac:dyDescent="0.4"/>
  <cols>
    <col min="1" max="1" width="1.90625" style="3" customWidth="1"/>
    <col min="2" max="2" width="2.08984375" style="3" customWidth="1"/>
    <col min="3" max="3" width="7.81640625" style="3" customWidth="1"/>
    <col min="4" max="4" width="6.08984375" style="3" customWidth="1"/>
    <col min="5" max="6" width="9.54296875" style="3" customWidth="1"/>
    <col min="7" max="7" width="22.08984375" style="3" customWidth="1"/>
    <col min="8" max="8" width="28.6328125" style="3" customWidth="1"/>
    <col min="9" max="9" width="20.54296875" style="3" customWidth="1"/>
    <col min="10" max="10" width="23.08984375" style="3" customWidth="1"/>
    <col min="11" max="11" width="12.54296875" style="3" customWidth="1"/>
    <col min="12" max="12" width="18.26953125" style="3" customWidth="1"/>
    <col min="13" max="13" width="2.08984375" style="3" customWidth="1"/>
    <col min="14" max="14" width="1.90625" style="3" customWidth="1"/>
    <col min="15" max="16384" width="11.08984375" style="3"/>
  </cols>
  <sheetData>
    <row r="1" spans="1:16" ht="14.25" customHeight="1" thickBot="1" x14ac:dyDescent="0.45">
      <c r="A1" s="27"/>
      <c r="B1" s="33"/>
      <c r="C1" s="33"/>
      <c r="D1" s="33"/>
      <c r="E1" s="33"/>
      <c r="F1" s="33"/>
      <c r="G1" s="33"/>
      <c r="H1" s="33"/>
      <c r="I1" s="33"/>
      <c r="J1" s="33"/>
      <c r="K1" s="33"/>
      <c r="L1" s="33"/>
      <c r="M1" s="33"/>
      <c r="N1" s="10"/>
    </row>
    <row r="2" spans="1:16" ht="153" customHeight="1" x14ac:dyDescent="0.4">
      <c r="A2" s="11"/>
      <c r="B2" s="34"/>
      <c r="C2" s="852" t="s">
        <v>1037</v>
      </c>
      <c r="D2" s="925"/>
      <c r="E2" s="925"/>
      <c r="F2" s="925"/>
      <c r="G2" s="925"/>
      <c r="H2" s="925"/>
      <c r="I2" s="925"/>
      <c r="J2" s="925"/>
      <c r="K2" s="925"/>
      <c r="L2" s="925"/>
      <c r="M2" s="35"/>
      <c r="N2" s="1"/>
    </row>
    <row r="3" spans="1:16" ht="43.8" customHeight="1" x14ac:dyDescent="0.4">
      <c r="A3" s="11"/>
      <c r="B3" s="18"/>
      <c r="C3" s="17"/>
      <c r="D3" s="17"/>
      <c r="E3" s="17"/>
      <c r="F3" s="17"/>
      <c r="G3" s="17"/>
      <c r="H3" s="17"/>
      <c r="I3" s="17"/>
      <c r="J3" s="17"/>
      <c r="K3" s="36"/>
      <c r="L3" s="32"/>
      <c r="M3" s="20"/>
      <c r="N3" s="1"/>
      <c r="O3" s="21"/>
    </row>
    <row r="4" spans="1:16" ht="6.75" customHeight="1" thickBot="1" x14ac:dyDescent="0.45">
      <c r="A4" s="11"/>
      <c r="B4" s="32"/>
      <c r="C4" s="67"/>
      <c r="D4" s="52"/>
      <c r="E4" s="52"/>
      <c r="F4" s="52"/>
      <c r="G4" s="52"/>
      <c r="H4" s="52"/>
      <c r="I4" s="52"/>
      <c r="J4" s="52"/>
      <c r="K4" s="129"/>
      <c r="L4" s="37"/>
      <c r="M4" s="20"/>
      <c r="N4" s="1"/>
    </row>
    <row r="5" spans="1:16" ht="30" customHeight="1" thickBot="1" x14ac:dyDescent="0.45">
      <c r="A5" s="11"/>
      <c r="B5" s="37"/>
      <c r="C5" s="243">
        <v>1.1000000000000001</v>
      </c>
      <c r="D5" s="926" t="s">
        <v>417</v>
      </c>
      <c r="E5" s="927"/>
      <c r="F5" s="927"/>
      <c r="G5" s="927"/>
      <c r="H5" s="927"/>
      <c r="I5" s="927"/>
      <c r="J5" s="927"/>
      <c r="K5" s="927"/>
      <c r="L5" s="928"/>
      <c r="M5" s="20"/>
      <c r="N5" s="1"/>
    </row>
    <row r="6" spans="1:16" ht="38.4" customHeight="1" x14ac:dyDescent="0.4">
      <c r="A6" s="11"/>
      <c r="B6" s="37"/>
      <c r="C6" s="871" t="s">
        <v>425</v>
      </c>
      <c r="D6" s="874" t="s">
        <v>310</v>
      </c>
      <c r="E6" s="875"/>
      <c r="F6" s="875"/>
      <c r="G6" s="875"/>
      <c r="H6" s="916"/>
      <c r="I6" s="929" t="s">
        <v>335</v>
      </c>
      <c r="J6" s="930"/>
      <c r="K6" s="931"/>
      <c r="L6" s="235" t="s">
        <v>622</v>
      </c>
      <c r="M6" s="31"/>
      <c r="N6" s="4"/>
    </row>
    <row r="7" spans="1:16" ht="20.100000000000001" customHeight="1" x14ac:dyDescent="0.4">
      <c r="A7" s="11"/>
      <c r="B7" s="37"/>
      <c r="C7" s="872"/>
      <c r="D7" s="876"/>
      <c r="E7" s="877"/>
      <c r="F7" s="877"/>
      <c r="G7" s="877"/>
      <c r="H7" s="917"/>
      <c r="I7" s="932" t="s">
        <v>326</v>
      </c>
      <c r="J7" s="933"/>
      <c r="K7" s="934"/>
      <c r="L7" s="236"/>
      <c r="M7" s="20"/>
      <c r="N7" s="1"/>
    </row>
    <row r="8" spans="1:16" ht="46.2" customHeight="1" x14ac:dyDescent="0.4">
      <c r="A8" s="11"/>
      <c r="B8" s="37"/>
      <c r="C8" s="872"/>
      <c r="D8" s="876"/>
      <c r="E8" s="877"/>
      <c r="F8" s="877"/>
      <c r="G8" s="877"/>
      <c r="H8" s="917"/>
      <c r="I8" s="935" t="s">
        <v>327</v>
      </c>
      <c r="J8" s="936"/>
      <c r="K8" s="937"/>
      <c r="L8" s="312" t="str">
        <f>IF(L6="[Select Dropdown]","Pending Input Cell L6",IF(L6="No",0.06,IF(L6="yes",0.08)))</f>
        <v>Pending Input Cell L6</v>
      </c>
      <c r="M8" s="20"/>
      <c r="N8" s="1"/>
    </row>
    <row r="9" spans="1:16" ht="40.200000000000003" customHeight="1" thickBot="1" x14ac:dyDescent="0.45">
      <c r="A9" s="11"/>
      <c r="B9" s="37"/>
      <c r="C9" s="873"/>
      <c r="D9" s="876"/>
      <c r="E9" s="877"/>
      <c r="F9" s="877"/>
      <c r="G9" s="877"/>
      <c r="H9" s="917"/>
      <c r="I9" s="938" t="s">
        <v>328</v>
      </c>
      <c r="J9" s="939"/>
      <c r="K9" s="940"/>
      <c r="L9" s="313" t="str">
        <f>IF(L8="Pending Input Cell L6","Pending Input Cells L7&amp;L8",IF(ISNUMBER(L7),(L8*L7),""))</f>
        <v>Pending Input Cells L7&amp;L8</v>
      </c>
      <c r="M9" s="20"/>
      <c r="N9" s="1"/>
    </row>
    <row r="10" spans="1:16" ht="55.2" customHeight="1" thickBot="1" x14ac:dyDescent="0.45">
      <c r="A10" s="11"/>
      <c r="B10" s="60"/>
      <c r="C10" s="244" t="s">
        <v>426</v>
      </c>
      <c r="D10" s="909" t="s">
        <v>765</v>
      </c>
      <c r="E10" s="910"/>
      <c r="F10" s="910"/>
      <c r="G10" s="910"/>
      <c r="H10" s="911"/>
      <c r="I10" s="912" t="s">
        <v>622</v>
      </c>
      <c r="J10" s="913"/>
      <c r="K10" s="913"/>
      <c r="L10" s="914"/>
      <c r="M10" s="31"/>
      <c r="N10" s="4"/>
    </row>
    <row r="11" spans="1:16" ht="20.100000000000001" customHeight="1" x14ac:dyDescent="0.4">
      <c r="A11" s="11"/>
      <c r="B11" s="127" t="e">
        <f>IF(#REF!="Phius CORE",1,IF(#REF!="Phius CORE Prescriptive",2,IF(#REF!="Phius ZERO",3,0)))</f>
        <v>#REF!</v>
      </c>
      <c r="C11" s="915" t="s">
        <v>427</v>
      </c>
      <c r="D11" s="874" t="s">
        <v>768</v>
      </c>
      <c r="E11" s="875"/>
      <c r="F11" s="875"/>
      <c r="G11" s="916"/>
      <c r="H11" s="921" t="s">
        <v>703</v>
      </c>
      <c r="I11" s="922" t="s">
        <v>334</v>
      </c>
      <c r="J11" s="923"/>
      <c r="K11" s="189" t="s">
        <v>621</v>
      </c>
      <c r="L11" s="237" t="s">
        <v>333</v>
      </c>
      <c r="M11" s="20"/>
      <c r="N11" s="1"/>
    </row>
    <row r="12" spans="1:16" ht="20.100000000000001" customHeight="1" x14ac:dyDescent="0.4">
      <c r="A12" s="11"/>
      <c r="B12" s="37"/>
      <c r="C12" s="872"/>
      <c r="D12" s="876"/>
      <c r="E12" s="877"/>
      <c r="F12" s="877"/>
      <c r="G12" s="917"/>
      <c r="H12" s="921"/>
      <c r="I12" s="900" t="s">
        <v>329</v>
      </c>
      <c r="J12" s="901"/>
      <c r="K12" s="186" t="str">
        <f>IF(OR(ISBLANK($L$7),ISBLANK(L12))," ",L12/$L$7)</f>
        <v xml:space="preserve"> </v>
      </c>
      <c r="L12" s="236"/>
      <c r="M12" s="20"/>
      <c r="N12" s="1"/>
      <c r="P12" s="126"/>
    </row>
    <row r="13" spans="1:16" ht="20.100000000000001" customHeight="1" x14ac:dyDescent="0.4">
      <c r="A13" s="11"/>
      <c r="B13" s="37"/>
      <c r="C13" s="872"/>
      <c r="D13" s="876"/>
      <c r="E13" s="877"/>
      <c r="F13" s="877"/>
      <c r="G13" s="917"/>
      <c r="H13" s="921"/>
      <c r="I13" s="902" t="s">
        <v>330</v>
      </c>
      <c r="J13" s="903"/>
      <c r="K13" s="186" t="str">
        <f>IF(OR(ISBLANK($L$7),ISBLANK(L13))," ",L13/$L$7)</f>
        <v xml:space="preserve"> </v>
      </c>
      <c r="L13" s="236"/>
      <c r="M13" s="20"/>
      <c r="N13" s="1"/>
      <c r="P13" s="126"/>
    </row>
    <row r="14" spans="1:16" ht="20.100000000000001" customHeight="1" thickBot="1" x14ac:dyDescent="0.45">
      <c r="A14" s="11"/>
      <c r="B14" s="37"/>
      <c r="C14" s="895"/>
      <c r="D14" s="918"/>
      <c r="E14" s="919"/>
      <c r="F14" s="919"/>
      <c r="G14" s="920"/>
      <c r="H14" s="921"/>
      <c r="I14" s="924" t="s">
        <v>331</v>
      </c>
      <c r="J14" s="924"/>
      <c r="K14" s="238" t="str">
        <f>IF(ISNUMBER(L14),((K12+K13)/2)," ")</f>
        <v xml:space="preserve"> </v>
      </c>
      <c r="L14" s="239" t="str">
        <f>IF(OR(ISBLANK(L12),ISBLANK(L13))," ",AVERAGE(L12,L13))</f>
        <v xml:space="preserve"> </v>
      </c>
      <c r="M14" s="20"/>
      <c r="N14" s="1"/>
      <c r="O14" s="21"/>
    </row>
    <row r="15" spans="1:16" ht="20.100000000000001" customHeight="1" x14ac:dyDescent="0.4">
      <c r="A15" s="11"/>
      <c r="B15" s="60"/>
      <c r="C15" s="894" t="s">
        <v>428</v>
      </c>
      <c r="D15" s="896" t="s">
        <v>766</v>
      </c>
      <c r="E15" s="897"/>
      <c r="F15" s="897"/>
      <c r="G15" s="897"/>
      <c r="H15" s="881" t="s">
        <v>705</v>
      </c>
      <c r="I15" s="898" t="s">
        <v>619</v>
      </c>
      <c r="J15" s="899"/>
      <c r="K15" s="241" t="s">
        <v>621</v>
      </c>
      <c r="L15" s="242" t="s">
        <v>333</v>
      </c>
      <c r="M15" s="20"/>
      <c r="N15" s="1"/>
      <c r="O15" s="21"/>
    </row>
    <row r="16" spans="1:16" ht="20.100000000000001" customHeight="1" x14ac:dyDescent="0.4">
      <c r="A16" s="11"/>
      <c r="B16" s="60"/>
      <c r="C16" s="872"/>
      <c r="D16" s="876"/>
      <c r="E16" s="877"/>
      <c r="F16" s="877"/>
      <c r="G16" s="877"/>
      <c r="H16" s="881"/>
      <c r="I16" s="900" t="s">
        <v>329</v>
      </c>
      <c r="J16" s="901"/>
      <c r="K16" s="187" t="str">
        <f>IF(OR(ISBLANK($L$7),ISBLANK(L16))," ",L16/$L$7)</f>
        <v xml:space="preserve"> </v>
      </c>
      <c r="L16" s="236"/>
      <c r="M16" s="20"/>
      <c r="N16" s="1"/>
      <c r="O16" s="21"/>
    </row>
    <row r="17" spans="1:16" ht="20.100000000000001" customHeight="1" x14ac:dyDescent="0.4">
      <c r="A17" s="11"/>
      <c r="B17" s="60"/>
      <c r="C17" s="872"/>
      <c r="D17" s="876"/>
      <c r="E17" s="877"/>
      <c r="F17" s="877"/>
      <c r="G17" s="877"/>
      <c r="H17" s="881"/>
      <c r="I17" s="902" t="s">
        <v>330</v>
      </c>
      <c r="J17" s="903"/>
      <c r="K17" s="187" t="str">
        <f>IF(OR(ISBLANK($L$7),ISBLANK(L17))," ",L17/$L$7)</f>
        <v xml:space="preserve"> </v>
      </c>
      <c r="L17" s="236"/>
      <c r="M17" s="20"/>
      <c r="N17" s="1"/>
      <c r="O17" s="21"/>
    </row>
    <row r="18" spans="1:16" ht="20.100000000000001" customHeight="1" x14ac:dyDescent="0.4">
      <c r="A18" s="11"/>
      <c r="B18" s="128"/>
      <c r="C18" s="872"/>
      <c r="D18" s="876"/>
      <c r="E18" s="877"/>
      <c r="F18" s="877"/>
      <c r="G18" s="877"/>
      <c r="H18" s="881"/>
      <c r="I18" s="904" t="s">
        <v>331</v>
      </c>
      <c r="J18" s="905"/>
      <c r="K18" s="187" t="str">
        <f>IF(ISNUMBER(L18),((K16+K17)/2)," ")</f>
        <v xml:space="preserve"> </v>
      </c>
      <c r="L18" s="217" t="str">
        <f>IF(OR(ISBLANK(L16),ISBLANK(L17))," ",AVERAGE(L16,L17))</f>
        <v xml:space="preserve"> </v>
      </c>
      <c r="M18" s="20"/>
      <c r="N18" s="1"/>
      <c r="O18" s="21"/>
    </row>
    <row r="19" spans="1:16" ht="34.799999999999997" customHeight="1" thickBot="1" x14ac:dyDescent="0.45">
      <c r="A19" s="11"/>
      <c r="B19" s="60"/>
      <c r="C19" s="895"/>
      <c r="D19" s="878"/>
      <c r="E19" s="879"/>
      <c r="F19" s="879"/>
      <c r="G19" s="879"/>
      <c r="H19" s="882"/>
      <c r="I19" s="906" t="s">
        <v>332</v>
      </c>
      <c r="J19" s="907"/>
      <c r="K19" s="908"/>
      <c r="L19" s="742" t="str">
        <f>IF(L6="NO",IF(ISNUMBER(K18),IF(K18&lt;0.06049,"Pass","Fail")," "),IF(ISNUMBER(K18),IF(K18&lt;0.08049,"Pass","Fail")," "))</f>
        <v xml:space="preserve"> </v>
      </c>
      <c r="M19" s="20"/>
      <c r="N19" s="1"/>
      <c r="O19" s="21"/>
    </row>
    <row r="20" spans="1:16" ht="73.349999999999994" customHeight="1" thickBot="1" x14ac:dyDescent="0.45">
      <c r="A20" s="11"/>
      <c r="B20" s="60"/>
      <c r="C20" s="244" t="s">
        <v>429</v>
      </c>
      <c r="D20" s="864" t="s">
        <v>618</v>
      </c>
      <c r="E20" s="865"/>
      <c r="F20" s="865"/>
      <c r="G20" s="865"/>
      <c r="H20" s="866"/>
      <c r="I20" s="867"/>
      <c r="J20" s="867"/>
      <c r="K20" s="867"/>
      <c r="L20" s="868"/>
      <c r="M20" s="31"/>
      <c r="N20" s="4"/>
      <c r="O20" s="21"/>
    </row>
    <row r="21" spans="1:16" ht="20.100000000000001" customHeight="1" x14ac:dyDescent="0.4">
      <c r="A21" s="11"/>
      <c r="B21" s="60"/>
      <c r="C21" s="871" t="s">
        <v>464</v>
      </c>
      <c r="D21" s="874" t="s">
        <v>764</v>
      </c>
      <c r="E21" s="875"/>
      <c r="F21" s="875"/>
      <c r="G21" s="875"/>
      <c r="H21" s="880" t="s">
        <v>706</v>
      </c>
      <c r="I21" s="883" t="s">
        <v>620</v>
      </c>
      <c r="J21" s="884"/>
      <c r="K21" s="215" t="s">
        <v>621</v>
      </c>
      <c r="L21" s="240" t="s">
        <v>333</v>
      </c>
      <c r="M21" s="20"/>
      <c r="N21" s="1"/>
      <c r="O21" s="21"/>
    </row>
    <row r="22" spans="1:16" ht="20.100000000000001" customHeight="1" x14ac:dyDescent="0.4">
      <c r="A22" s="11"/>
      <c r="B22" s="60"/>
      <c r="C22" s="872"/>
      <c r="D22" s="876"/>
      <c r="E22" s="877"/>
      <c r="F22" s="877"/>
      <c r="G22" s="877"/>
      <c r="H22" s="881"/>
      <c r="I22" s="885" t="s">
        <v>329</v>
      </c>
      <c r="J22" s="886"/>
      <c r="K22" s="188" t="str">
        <f>IF(OR(ISBLANK($L$7),ISBLANK(L22))," ",L22/$L$7)</f>
        <v xml:space="preserve"> </v>
      </c>
      <c r="L22" s="236"/>
      <c r="M22" s="20"/>
      <c r="N22" s="1"/>
      <c r="O22" s="21"/>
    </row>
    <row r="23" spans="1:16" ht="20.100000000000001" customHeight="1" x14ac:dyDescent="0.4">
      <c r="A23" s="11"/>
      <c r="B23" s="60"/>
      <c r="C23" s="872"/>
      <c r="D23" s="876"/>
      <c r="E23" s="877"/>
      <c r="F23" s="877"/>
      <c r="G23" s="877"/>
      <c r="H23" s="881"/>
      <c r="I23" s="887" t="s">
        <v>330</v>
      </c>
      <c r="J23" s="888"/>
      <c r="K23" s="187" t="str">
        <f>IF(OR(ISBLANK($L$7),ISBLANK(L23))," ",L23/$L$7)</f>
        <v xml:space="preserve"> </v>
      </c>
      <c r="L23" s="236"/>
      <c r="M23" s="20"/>
      <c r="N23" s="1"/>
      <c r="O23" s="21"/>
    </row>
    <row r="24" spans="1:16" ht="20.100000000000001" customHeight="1" x14ac:dyDescent="0.4">
      <c r="A24" s="11"/>
      <c r="B24" s="128"/>
      <c r="C24" s="872"/>
      <c r="D24" s="876"/>
      <c r="E24" s="877"/>
      <c r="F24" s="877"/>
      <c r="G24" s="877"/>
      <c r="H24" s="881"/>
      <c r="I24" s="889" t="s">
        <v>331</v>
      </c>
      <c r="J24" s="890"/>
      <c r="K24" s="187" t="str">
        <f>IF(ISNUMBER(L24),((K22+K23)/2)," ")</f>
        <v xml:space="preserve"> </v>
      </c>
      <c r="L24" s="217" t="str">
        <f>IF(OR(ISBLANK(L22),ISBLANK(L23))," ",AVERAGE(L22,L23))</f>
        <v xml:space="preserve"> </v>
      </c>
      <c r="M24" s="20"/>
      <c r="N24" s="1"/>
      <c r="O24" s="166"/>
    </row>
    <row r="25" spans="1:16" ht="34.799999999999997" customHeight="1" thickBot="1" x14ac:dyDescent="0.45">
      <c r="A25" s="11"/>
      <c r="B25" s="60"/>
      <c r="C25" s="873"/>
      <c r="D25" s="878"/>
      <c r="E25" s="879"/>
      <c r="F25" s="879"/>
      <c r="G25" s="879"/>
      <c r="H25" s="882"/>
      <c r="I25" s="891" t="s">
        <v>332</v>
      </c>
      <c r="J25" s="892"/>
      <c r="K25" s="893"/>
      <c r="L25" s="743" t="str">
        <f>IF(L6&lt;&gt;"[Select Dropdown]",IF(L6="NO",IF(ISNUMBER(K24),IF(K24&lt;0.06049,"Pass","Fail")," "),IF(ISNUMBER(K24),IF(K24&lt;0.08049,"Pass","Fail")," ")),"Pending Input Cell L6")</f>
        <v>Pending Input Cell L6</v>
      </c>
      <c r="M25" s="20"/>
      <c r="N25" s="1"/>
      <c r="O25" s="21"/>
    </row>
    <row r="26" spans="1:16" ht="73.349999999999994" customHeight="1" thickBot="1" x14ac:dyDescent="0.45">
      <c r="A26" s="11"/>
      <c r="B26" s="60"/>
      <c r="C26" s="244" t="s">
        <v>465</v>
      </c>
      <c r="D26" s="864" t="s">
        <v>617</v>
      </c>
      <c r="E26" s="865"/>
      <c r="F26" s="865"/>
      <c r="G26" s="865"/>
      <c r="H26" s="866"/>
      <c r="I26" s="867"/>
      <c r="J26" s="867"/>
      <c r="K26" s="867"/>
      <c r="L26" s="868"/>
      <c r="M26" s="31"/>
      <c r="N26" s="4"/>
      <c r="O26" s="21"/>
    </row>
    <row r="27" spans="1:16" ht="58.5" customHeight="1" thickBot="1" x14ac:dyDescent="0.45">
      <c r="A27" s="11"/>
      <c r="B27" s="37"/>
      <c r="C27" s="245" t="s">
        <v>925</v>
      </c>
      <c r="D27" s="869"/>
      <c r="E27" s="869"/>
      <c r="F27" s="869"/>
      <c r="G27" s="869"/>
      <c r="H27" s="869"/>
      <c r="I27" s="869"/>
      <c r="J27" s="869"/>
      <c r="K27" s="869"/>
      <c r="L27" s="870"/>
      <c r="M27" s="20"/>
      <c r="N27" s="1"/>
      <c r="O27" s="21"/>
    </row>
    <row r="28" spans="1:16" ht="6.75" customHeight="1" x14ac:dyDescent="0.4">
      <c r="A28" s="11"/>
      <c r="B28" s="32"/>
      <c r="C28" s="2"/>
      <c r="D28" s="17"/>
      <c r="E28" s="17"/>
      <c r="F28" s="17"/>
      <c r="G28" s="17"/>
      <c r="H28" s="17"/>
      <c r="I28" s="17"/>
      <c r="J28" s="17"/>
      <c r="K28" s="36"/>
      <c r="L28" s="32"/>
      <c r="M28" s="20"/>
      <c r="N28" s="1"/>
      <c r="O28" s="21"/>
    </row>
    <row r="29" spans="1:16" ht="16.5" customHeight="1" thickBot="1" x14ac:dyDescent="0.45">
      <c r="A29" s="28"/>
      <c r="B29" s="38"/>
      <c r="C29" s="39"/>
      <c r="D29" s="39"/>
      <c r="E29" s="39"/>
      <c r="F29" s="39"/>
      <c r="G29" s="39"/>
      <c r="H29" s="39"/>
      <c r="I29" s="39"/>
      <c r="J29" s="39"/>
      <c r="K29" s="40"/>
      <c r="L29" s="38"/>
      <c r="M29" s="29"/>
      <c r="N29" s="30"/>
      <c r="O29" s="21"/>
    </row>
    <row r="30" spans="1:16" ht="9" customHeight="1" x14ac:dyDescent="0.4">
      <c r="A30" s="21"/>
      <c r="B30" s="163"/>
      <c r="C30" s="130"/>
      <c r="D30" s="131"/>
      <c r="E30" s="131"/>
      <c r="F30" s="131"/>
      <c r="G30" s="131"/>
      <c r="H30" s="131"/>
      <c r="I30" s="131"/>
      <c r="J30" s="131"/>
      <c r="K30" s="132"/>
      <c r="L30" s="133"/>
      <c r="M30" s="164"/>
      <c r="N30" s="21"/>
      <c r="O30" s="21"/>
    </row>
    <row r="31" spans="1:16" s="19" customFormat="1" ht="21" customHeight="1" x14ac:dyDescent="0.4">
      <c r="A31" s="23"/>
      <c r="B31" s="169"/>
      <c r="C31" s="23" t="s">
        <v>600</v>
      </c>
      <c r="D31" s="131"/>
      <c r="E31" s="131"/>
      <c r="F31" s="131"/>
      <c r="G31" s="131"/>
      <c r="H31" s="131"/>
      <c r="I31" s="131"/>
      <c r="J31" s="131"/>
      <c r="K31" s="170"/>
      <c r="L31" s="171"/>
      <c r="M31" s="172"/>
      <c r="N31" s="23"/>
      <c r="O31" s="23"/>
    </row>
    <row r="32" spans="1:16" s="174" customFormat="1" ht="37.799999999999997" customHeight="1" x14ac:dyDescent="0.25">
      <c r="A32" s="173"/>
      <c r="B32" s="173"/>
      <c r="C32" s="173"/>
      <c r="D32" s="863" t="s">
        <v>677</v>
      </c>
      <c r="E32" s="863"/>
      <c r="F32" s="863"/>
      <c r="G32" s="863"/>
      <c r="H32" s="863"/>
      <c r="I32" s="863"/>
      <c r="J32" s="863"/>
      <c r="K32" s="863"/>
      <c r="L32" s="863"/>
      <c r="M32" s="314"/>
      <c r="N32" s="314"/>
      <c r="O32" s="272"/>
      <c r="P32" s="272"/>
    </row>
    <row r="33" spans="1:15" s="174" customFormat="1" ht="37.799999999999997" customHeight="1" x14ac:dyDescent="0.25">
      <c r="A33" s="173"/>
      <c r="B33" s="173"/>
      <c r="C33" s="173"/>
      <c r="D33" s="863" t="s">
        <v>774</v>
      </c>
      <c r="E33" s="863"/>
      <c r="F33" s="863"/>
      <c r="G33" s="863"/>
      <c r="H33" s="863"/>
      <c r="I33" s="863"/>
      <c r="J33" s="863"/>
      <c r="K33" s="863"/>
      <c r="L33" s="863"/>
      <c r="M33" s="863"/>
      <c r="N33" s="863"/>
      <c r="O33" s="173"/>
    </row>
    <row r="34" spans="1:15" s="174" customFormat="1" ht="34.799999999999997" customHeight="1" x14ac:dyDescent="0.25">
      <c r="A34" s="173"/>
      <c r="B34" s="173"/>
      <c r="C34" s="173"/>
      <c r="D34" s="863" t="s">
        <v>704</v>
      </c>
      <c r="E34" s="863"/>
      <c r="F34" s="863"/>
      <c r="G34" s="863"/>
      <c r="H34" s="863"/>
      <c r="I34" s="863"/>
      <c r="J34" s="863"/>
      <c r="K34" s="863"/>
      <c r="L34" s="863"/>
      <c r="M34" s="863"/>
      <c r="N34" s="863"/>
      <c r="O34" s="173"/>
    </row>
    <row r="35" spans="1:15" s="174" customFormat="1" ht="36" customHeight="1" x14ac:dyDescent="0.25">
      <c r="A35" s="173"/>
      <c r="B35" s="173"/>
      <c r="C35" s="173"/>
      <c r="D35" s="863" t="s">
        <v>767</v>
      </c>
      <c r="E35" s="863"/>
      <c r="F35" s="863"/>
      <c r="G35" s="863"/>
      <c r="H35" s="863"/>
      <c r="I35" s="863"/>
      <c r="J35" s="863"/>
      <c r="K35" s="863"/>
      <c r="L35" s="863"/>
      <c r="M35" s="863"/>
      <c r="N35" s="863"/>
    </row>
  </sheetData>
  <mergeCells count="42">
    <mergeCell ref="C2:L2"/>
    <mergeCell ref="D5:L5"/>
    <mergeCell ref="C6:C9"/>
    <mergeCell ref="D6:H9"/>
    <mergeCell ref="I6:K6"/>
    <mergeCell ref="I7:K7"/>
    <mergeCell ref="I8:K8"/>
    <mergeCell ref="I9:K9"/>
    <mergeCell ref="D10:H10"/>
    <mergeCell ref="I10:L10"/>
    <mergeCell ref="C11:C14"/>
    <mergeCell ref="D11:G14"/>
    <mergeCell ref="H11:H14"/>
    <mergeCell ref="I11:J11"/>
    <mergeCell ref="I12:J12"/>
    <mergeCell ref="I13:J13"/>
    <mergeCell ref="I14:J14"/>
    <mergeCell ref="C15:C19"/>
    <mergeCell ref="D15:G19"/>
    <mergeCell ref="H15:H19"/>
    <mergeCell ref="I15:J15"/>
    <mergeCell ref="I16:J16"/>
    <mergeCell ref="I17:J17"/>
    <mergeCell ref="I18:J18"/>
    <mergeCell ref="I19:K19"/>
    <mergeCell ref="D20:H20"/>
    <mergeCell ref="I20:L20"/>
    <mergeCell ref="C21:C25"/>
    <mergeCell ref="D21:G25"/>
    <mergeCell ref="H21:H25"/>
    <mergeCell ref="I21:J21"/>
    <mergeCell ref="I22:J22"/>
    <mergeCell ref="I23:J23"/>
    <mergeCell ref="I24:J24"/>
    <mergeCell ref="I25:K25"/>
    <mergeCell ref="D35:N35"/>
    <mergeCell ref="D26:H26"/>
    <mergeCell ref="I26:L26"/>
    <mergeCell ref="D27:L27"/>
    <mergeCell ref="D32:L32"/>
    <mergeCell ref="D33:N33"/>
    <mergeCell ref="D34:N34"/>
  </mergeCells>
  <conditionalFormatting sqref="L19 L25">
    <cfRule type="containsText" dxfId="42" priority="1" operator="containsText" text="Pass">
      <formula>NOT(ISERROR(SEARCH(("Pass"),(L19))))</formula>
    </cfRule>
    <cfRule type="containsText" dxfId="41" priority="2" operator="containsText" text="Fail">
      <formula>NOT(ISERROR(SEARCH(("Fail"),(L19))))</formula>
    </cfRule>
  </conditionalFormatting>
  <pageMargins left="0.25" right="0.25" top="0.25" bottom="0.25" header="0" footer="0"/>
  <pageSetup scale="48"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BFEBD62-DE78-490E-BE43-D9EE2F4BD3CC}">
          <x14:formula1>
            <xm:f>'Dropdown menus'!$D$9:$D$11</xm:f>
          </x14:formula1>
          <xm:sqref>I10:L10</xm:sqref>
        </x14:dataValidation>
        <x14:dataValidation type="list" allowBlank="1" showInputMessage="1" showErrorMessage="1" xr:uid="{0053B7E8-0581-4654-9D1E-558E25526FEA}">
          <x14:formula1>
            <xm:f>'Dropdown menus'!$D$3:$D$5</xm:f>
          </x14:formula1>
          <xm:sqref>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F3DEA-8EF6-4542-B3BF-23EA427B1B5C}">
  <sheetPr>
    <tabColor rgb="FF6E4692"/>
  </sheetPr>
  <dimension ref="A1:AA82"/>
  <sheetViews>
    <sheetView zoomScale="90" zoomScaleNormal="90" workbookViewId="0">
      <selection activeCell="D3" sqref="D3:M3"/>
    </sheetView>
  </sheetViews>
  <sheetFormatPr defaultColWidth="8.81640625" defaultRowHeight="17.399999999999999" x14ac:dyDescent="0.4"/>
  <cols>
    <col min="1" max="1" width="1.81640625" style="716" customWidth="1"/>
    <col min="2" max="2" width="2.1796875" style="434" customWidth="1"/>
    <col min="3" max="3" width="12.1796875" style="434" customWidth="1"/>
    <col min="4" max="4" width="12.08984375" style="434" customWidth="1"/>
    <col min="5" max="5" width="10.453125" style="434" customWidth="1"/>
    <col min="6" max="6" width="12" style="434" customWidth="1"/>
    <col min="7" max="7" width="10.36328125" style="434" customWidth="1"/>
    <col min="8" max="8" width="12.08984375" style="434" customWidth="1"/>
    <col min="9" max="9" width="10.453125" style="434" customWidth="1"/>
    <col min="10" max="10" width="12" style="434" customWidth="1"/>
    <col min="11" max="11" width="10.453125" style="434" customWidth="1"/>
    <col min="12" max="12" width="12.08984375" style="434" customWidth="1"/>
    <col min="13" max="13" width="16.26953125" style="437" customWidth="1"/>
    <col min="14" max="14" width="1.90625" style="434" customWidth="1"/>
    <col min="15" max="15" width="1.81640625" style="719" customWidth="1"/>
    <col min="16" max="16384" width="8.81640625" style="434"/>
  </cols>
  <sheetData>
    <row r="1" spans="1:27" ht="14.25" customHeight="1" thickBot="1" x14ac:dyDescent="0.45">
      <c r="A1" s="713"/>
      <c r="B1" s="439"/>
      <c r="C1" s="439"/>
      <c r="D1" s="439"/>
      <c r="E1" s="440"/>
      <c r="F1" s="440"/>
      <c r="G1" s="440"/>
      <c r="H1" s="440"/>
      <c r="I1" s="440"/>
      <c r="J1" s="440"/>
      <c r="K1" s="440"/>
      <c r="L1" s="440"/>
      <c r="M1" s="591"/>
      <c r="N1" s="439"/>
      <c r="O1" s="713"/>
    </row>
    <row r="2" spans="1:27" ht="14.25" customHeight="1" x14ac:dyDescent="0.4">
      <c r="A2" s="450"/>
      <c r="B2" s="438"/>
      <c r="C2" s="545"/>
      <c r="D2" s="545"/>
      <c r="E2" s="545"/>
      <c r="F2" s="545"/>
      <c r="G2" s="545"/>
      <c r="H2" s="545"/>
      <c r="I2" s="545"/>
      <c r="J2" s="545"/>
      <c r="K2" s="545"/>
      <c r="L2" s="545"/>
      <c r="M2" s="592"/>
      <c r="N2" s="545"/>
      <c r="O2" s="450"/>
    </row>
    <row r="3" spans="1:27" ht="158.4" customHeight="1" x14ac:dyDescent="0.4">
      <c r="A3" s="450"/>
      <c r="B3" s="438"/>
      <c r="C3" s="438"/>
      <c r="D3" s="991" t="s">
        <v>1036</v>
      </c>
      <c r="E3" s="991"/>
      <c r="F3" s="991"/>
      <c r="G3" s="991"/>
      <c r="H3" s="991"/>
      <c r="I3" s="991"/>
      <c r="J3" s="991"/>
      <c r="K3" s="991"/>
      <c r="L3" s="991"/>
      <c r="M3" s="991"/>
      <c r="N3" s="441"/>
      <c r="O3" s="450"/>
      <c r="P3" s="442"/>
      <c r="Q3" s="442"/>
      <c r="R3" s="442"/>
    </row>
    <row r="4" spans="1:27" ht="60.6" customHeight="1" x14ac:dyDescent="0.4">
      <c r="A4" s="450"/>
      <c r="B4" s="438"/>
      <c r="C4" s="438"/>
      <c r="D4" s="441"/>
      <c r="E4" s="441"/>
      <c r="F4" s="441"/>
      <c r="G4" s="441"/>
      <c r="H4" s="441"/>
      <c r="I4" s="441"/>
      <c r="J4" s="441"/>
      <c r="K4" s="441"/>
      <c r="L4" s="441"/>
      <c r="M4" s="441"/>
      <c r="N4" s="441"/>
      <c r="O4" s="450"/>
      <c r="P4" s="442"/>
      <c r="Q4" s="442"/>
      <c r="R4" s="442"/>
    </row>
    <row r="5" spans="1:27" ht="248.4" customHeight="1" thickBot="1" x14ac:dyDescent="0.45">
      <c r="A5" s="450"/>
      <c r="B5" s="438"/>
      <c r="C5" s="992" t="s">
        <v>987</v>
      </c>
      <c r="D5" s="993"/>
      <c r="E5" s="993"/>
      <c r="F5" s="993"/>
      <c r="G5" s="993"/>
      <c r="H5" s="993"/>
      <c r="I5" s="993"/>
      <c r="J5" s="993"/>
      <c r="K5" s="993"/>
      <c r="L5" s="993"/>
      <c r="M5" s="993"/>
      <c r="N5" s="441"/>
      <c r="O5" s="450"/>
      <c r="P5" s="442"/>
      <c r="Q5" s="992"/>
      <c r="R5" s="992"/>
      <c r="S5" s="992"/>
      <c r="T5" s="992"/>
      <c r="U5" s="992"/>
      <c r="V5" s="992"/>
      <c r="W5" s="992"/>
      <c r="X5" s="992"/>
      <c r="Y5" s="992"/>
      <c r="Z5" s="992"/>
      <c r="AA5" s="992"/>
    </row>
    <row r="6" spans="1:27" ht="39" customHeight="1" x14ac:dyDescent="0.4">
      <c r="A6" s="450"/>
      <c r="B6" s="438"/>
      <c r="C6" s="981" t="s">
        <v>789</v>
      </c>
      <c r="D6" s="984" t="s">
        <v>791</v>
      </c>
      <c r="E6" s="985"/>
      <c r="F6" s="985"/>
      <c r="G6" s="985"/>
      <c r="H6" s="985"/>
      <c r="I6" s="985"/>
      <c r="J6" s="985"/>
      <c r="K6" s="985"/>
      <c r="L6" s="985"/>
      <c r="M6" s="986"/>
      <c r="N6" s="438"/>
      <c r="O6" s="450"/>
    </row>
    <row r="7" spans="1:27" ht="75.599999999999994" customHeight="1" x14ac:dyDescent="0.4">
      <c r="A7" s="450"/>
      <c r="B7" s="438"/>
      <c r="C7" s="982"/>
      <c r="D7" s="987" t="s">
        <v>984</v>
      </c>
      <c r="E7" s="994"/>
      <c r="F7" s="994"/>
      <c r="G7" s="994"/>
      <c r="H7" s="994"/>
      <c r="I7" s="994"/>
      <c r="J7" s="994"/>
      <c r="K7" s="994"/>
      <c r="L7" s="994"/>
      <c r="M7" s="593"/>
      <c r="N7" s="438"/>
      <c r="O7" s="450"/>
      <c r="Q7" s="433"/>
      <c r="R7" s="433"/>
      <c r="S7" s="433"/>
      <c r="T7" s="433"/>
      <c r="U7" s="433"/>
      <c r="V7" s="433"/>
      <c r="W7" s="433"/>
      <c r="X7" s="433"/>
      <c r="Y7" s="433"/>
      <c r="Z7" s="433"/>
      <c r="AA7" s="433"/>
    </row>
    <row r="8" spans="1:27" ht="40.799999999999997" customHeight="1" x14ac:dyDescent="0.4">
      <c r="A8" s="450"/>
      <c r="B8" s="438"/>
      <c r="C8" s="982"/>
      <c r="D8" s="987" t="s">
        <v>963</v>
      </c>
      <c r="E8" s="987"/>
      <c r="F8" s="987"/>
      <c r="G8" s="987"/>
      <c r="H8" s="987"/>
      <c r="I8" s="987"/>
      <c r="J8" s="987"/>
      <c r="K8" s="987"/>
      <c r="L8" s="987"/>
      <c r="M8" s="593"/>
      <c r="N8" s="438"/>
      <c r="O8" s="450"/>
    </row>
    <row r="9" spans="1:27" ht="39.6" customHeight="1" x14ac:dyDescent="0.4">
      <c r="A9" s="450"/>
      <c r="B9" s="438"/>
      <c r="C9" s="982"/>
      <c r="D9" s="987" t="s">
        <v>962</v>
      </c>
      <c r="E9" s="987"/>
      <c r="F9" s="987"/>
      <c r="G9" s="987"/>
      <c r="H9" s="987"/>
      <c r="I9" s="987"/>
      <c r="J9" s="987"/>
      <c r="K9" s="987"/>
      <c r="L9" s="987"/>
      <c r="M9" s="726" t="str">
        <f>IF(ISBLANK(M7),"-",(M7-M8))</f>
        <v>-</v>
      </c>
      <c r="N9" s="438"/>
      <c r="O9" s="450"/>
    </row>
    <row r="10" spans="1:27" ht="49.95" customHeight="1" x14ac:dyDescent="0.4">
      <c r="A10" s="450"/>
      <c r="B10" s="438"/>
      <c r="C10" s="982"/>
      <c r="D10" s="945" t="s">
        <v>948</v>
      </c>
      <c r="E10" s="945"/>
      <c r="F10" s="945"/>
      <c r="G10" s="945"/>
      <c r="H10" s="945"/>
      <c r="I10" s="945"/>
      <c r="J10" s="945"/>
      <c r="K10" s="945"/>
      <c r="L10" s="945"/>
      <c r="M10" s="725" t="s">
        <v>622</v>
      </c>
      <c r="N10" s="438"/>
      <c r="O10" s="450"/>
    </row>
    <row r="11" spans="1:27" ht="49.95" customHeight="1" thickBot="1" x14ac:dyDescent="0.45">
      <c r="A11" s="450"/>
      <c r="B11" s="438"/>
      <c r="C11" s="983"/>
      <c r="D11" s="946" t="s">
        <v>995</v>
      </c>
      <c r="E11" s="946"/>
      <c r="F11" s="946"/>
      <c r="G11" s="946"/>
      <c r="H11" s="946"/>
      <c r="I11" s="946"/>
      <c r="J11" s="946"/>
      <c r="K11" s="946"/>
      <c r="L11" s="946"/>
      <c r="M11" s="597" t="str">
        <f>IF(M10="[Select Dropdown]","-",IF(M10="IAP V2 Gold",0.25,0.3))</f>
        <v>-</v>
      </c>
      <c r="N11" s="438"/>
      <c r="O11" s="450"/>
    </row>
    <row r="12" spans="1:27" ht="6.6" customHeight="1" thickBot="1" x14ac:dyDescent="0.45">
      <c r="A12" s="450"/>
      <c r="B12" s="438"/>
      <c r="C12" s="444"/>
      <c r="D12" s="445"/>
      <c r="E12" s="445"/>
      <c r="F12" s="445"/>
      <c r="G12" s="445"/>
      <c r="H12" s="445"/>
      <c r="I12" s="445"/>
      <c r="J12" s="445"/>
      <c r="K12" s="445"/>
      <c r="L12" s="445"/>
      <c r="M12" s="594"/>
      <c r="N12" s="438"/>
      <c r="O12" s="450"/>
    </row>
    <row r="13" spans="1:27" ht="39" customHeight="1" x14ac:dyDescent="0.4">
      <c r="A13" s="450"/>
      <c r="B13" s="438"/>
      <c r="C13" s="981" t="s">
        <v>790</v>
      </c>
      <c r="D13" s="984" t="s">
        <v>892</v>
      </c>
      <c r="E13" s="985"/>
      <c r="F13" s="985"/>
      <c r="G13" s="985"/>
      <c r="H13" s="985"/>
      <c r="I13" s="985"/>
      <c r="J13" s="985"/>
      <c r="K13" s="985"/>
      <c r="L13" s="985"/>
      <c r="M13" s="986"/>
      <c r="N13" s="438"/>
      <c r="O13" s="450"/>
    </row>
    <row r="14" spans="1:27" ht="60.6" customHeight="1" x14ac:dyDescent="0.4">
      <c r="A14" s="450"/>
      <c r="B14" s="438"/>
      <c r="C14" s="982"/>
      <c r="D14" s="987" t="s">
        <v>983</v>
      </c>
      <c r="E14" s="987"/>
      <c r="F14" s="987"/>
      <c r="G14" s="987"/>
      <c r="H14" s="987"/>
      <c r="I14" s="987"/>
      <c r="J14" s="987"/>
      <c r="K14" s="987"/>
      <c r="L14" s="987"/>
      <c r="M14" s="595" t="s">
        <v>622</v>
      </c>
      <c r="N14" s="438"/>
      <c r="O14" s="450"/>
    </row>
    <row r="15" spans="1:27" ht="139.80000000000001" customHeight="1" thickBot="1" x14ac:dyDescent="0.45">
      <c r="A15" s="450"/>
      <c r="B15" s="438"/>
      <c r="C15" s="983"/>
      <c r="D15" s="988" t="s">
        <v>988</v>
      </c>
      <c r="E15" s="989"/>
      <c r="F15" s="989"/>
      <c r="G15" s="989"/>
      <c r="H15" s="989"/>
      <c r="I15" s="989"/>
      <c r="J15" s="989"/>
      <c r="K15" s="989"/>
      <c r="L15" s="990"/>
      <c r="M15" s="596" t="s">
        <v>622</v>
      </c>
      <c r="N15" s="438"/>
      <c r="O15" s="450"/>
    </row>
    <row r="16" spans="1:27" ht="8.4" customHeight="1" thickBot="1" x14ac:dyDescent="0.45">
      <c r="A16" s="450"/>
      <c r="B16" s="438"/>
      <c r="C16" s="444"/>
      <c r="D16" s="445"/>
      <c r="E16" s="445"/>
      <c r="F16" s="445"/>
      <c r="G16" s="445"/>
      <c r="H16" s="445"/>
      <c r="I16" s="445"/>
      <c r="J16" s="445"/>
      <c r="K16" s="445"/>
      <c r="L16" s="445"/>
      <c r="M16" s="594"/>
      <c r="N16" s="438"/>
      <c r="O16" s="450"/>
    </row>
    <row r="17" spans="1:21" ht="32.4" customHeight="1" x14ac:dyDescent="0.5">
      <c r="A17" s="450"/>
      <c r="B17" s="438"/>
      <c r="C17" s="975" t="s">
        <v>796</v>
      </c>
      <c r="D17" s="961" t="s">
        <v>972</v>
      </c>
      <c r="E17" s="961"/>
      <c r="F17" s="961"/>
      <c r="G17" s="961"/>
      <c r="H17" s="961"/>
      <c r="I17" s="961"/>
      <c r="J17" s="961"/>
      <c r="K17" s="961"/>
      <c r="L17" s="961"/>
      <c r="M17" s="962"/>
      <c r="N17" s="720"/>
      <c r="O17" s="450"/>
    </row>
    <row r="18" spans="1:21" ht="49.95" customHeight="1" x14ac:dyDescent="0.5">
      <c r="A18" s="450"/>
      <c r="B18" s="438"/>
      <c r="C18" s="976"/>
      <c r="D18" s="978" t="s">
        <v>986</v>
      </c>
      <c r="E18" s="979"/>
      <c r="F18" s="979"/>
      <c r="G18" s="979"/>
      <c r="H18" s="979"/>
      <c r="I18" s="979"/>
      <c r="J18" s="979"/>
      <c r="K18" s="979"/>
      <c r="L18" s="979"/>
      <c r="M18" s="980"/>
      <c r="N18" s="720"/>
      <c r="O18" s="450"/>
    </row>
    <row r="19" spans="1:21" x14ac:dyDescent="0.4">
      <c r="A19" s="450"/>
      <c r="B19" s="438"/>
      <c r="C19" s="976"/>
      <c r="D19" s="952" t="s">
        <v>950</v>
      </c>
      <c r="E19" s="953"/>
      <c r="F19" s="952" t="s">
        <v>954</v>
      </c>
      <c r="G19" s="953"/>
      <c r="H19" s="952" t="s">
        <v>953</v>
      </c>
      <c r="I19" s="953"/>
      <c r="J19" s="952" t="s">
        <v>952</v>
      </c>
      <c r="K19" s="953"/>
      <c r="L19" s="952" t="s">
        <v>951</v>
      </c>
      <c r="M19" s="953"/>
      <c r="N19" s="721"/>
      <c r="O19" s="450"/>
    </row>
    <row r="20" spans="1:21" x14ac:dyDescent="0.4">
      <c r="A20" s="450"/>
      <c r="B20" s="438"/>
      <c r="C20" s="976"/>
      <c r="D20" s="447" t="s">
        <v>792</v>
      </c>
      <c r="E20" s="448"/>
      <c r="F20" s="447" t="s">
        <v>792</v>
      </c>
      <c r="G20" s="448"/>
      <c r="H20" s="447" t="s">
        <v>792</v>
      </c>
      <c r="I20" s="448"/>
      <c r="J20" s="447" t="s">
        <v>792</v>
      </c>
      <c r="K20" s="448"/>
      <c r="L20" s="447" t="s">
        <v>792</v>
      </c>
      <c r="M20" s="593"/>
      <c r="N20" s="722"/>
      <c r="O20" s="450"/>
    </row>
    <row r="21" spans="1:21" ht="19.2" x14ac:dyDescent="0.4">
      <c r="A21" s="450"/>
      <c r="B21" s="438"/>
      <c r="C21" s="976"/>
      <c r="D21" s="447" t="s">
        <v>965</v>
      </c>
      <c r="E21" s="448"/>
      <c r="F21" s="447" t="s">
        <v>793</v>
      </c>
      <c r="G21" s="448"/>
      <c r="H21" s="447" t="s">
        <v>793</v>
      </c>
      <c r="I21" s="448"/>
      <c r="J21" s="447" t="s">
        <v>793</v>
      </c>
      <c r="K21" s="448"/>
      <c r="L21" s="447" t="s">
        <v>793</v>
      </c>
      <c r="M21" s="448"/>
      <c r="N21" s="722"/>
      <c r="O21" s="450"/>
      <c r="Q21" s="970"/>
      <c r="R21" s="970"/>
      <c r="S21" s="970"/>
      <c r="T21" s="970"/>
      <c r="U21" s="970"/>
    </row>
    <row r="22" spans="1:21" ht="19.2" x14ac:dyDescent="0.4">
      <c r="A22" s="450"/>
      <c r="B22" s="438"/>
      <c r="C22" s="976"/>
      <c r="D22" s="447" t="s">
        <v>966</v>
      </c>
      <c r="E22" s="448"/>
      <c r="F22" s="447" t="s">
        <v>794</v>
      </c>
      <c r="G22" s="448"/>
      <c r="H22" s="447" t="s">
        <v>794</v>
      </c>
      <c r="I22" s="448"/>
      <c r="J22" s="447" t="s">
        <v>794</v>
      </c>
      <c r="K22" s="448"/>
      <c r="L22" s="447" t="s">
        <v>794</v>
      </c>
      <c r="M22" s="448"/>
      <c r="N22" s="722"/>
      <c r="O22" s="450"/>
    </row>
    <row r="23" spans="1:21" ht="19.2" x14ac:dyDescent="0.4">
      <c r="A23" s="450"/>
      <c r="B23" s="438"/>
      <c r="C23" s="976"/>
      <c r="D23" s="447" t="s">
        <v>967</v>
      </c>
      <c r="E23" s="449" t="str">
        <f>IF(ISBLANK(E21),"-", IF(E22/E21&gt;0,E22/E21))</f>
        <v>-</v>
      </c>
      <c r="F23" s="447" t="s">
        <v>795</v>
      </c>
      <c r="G23" s="449" t="str">
        <f>IF(ISBLANK(G21),"-", IF(G22/G21&gt;0,G22/G21))</f>
        <v>-</v>
      </c>
      <c r="H23" s="447" t="s">
        <v>795</v>
      </c>
      <c r="I23" s="449" t="str">
        <f>IF(ISBLANK(I21),"-", IF(I22/I21&gt;0,I22/I21))</f>
        <v>-</v>
      </c>
      <c r="J23" s="447" t="s">
        <v>795</v>
      </c>
      <c r="K23" s="449" t="str">
        <f>IF(ISBLANK(K21),"-", IF(K22/K21&gt;0,K22/K21))</f>
        <v>-</v>
      </c>
      <c r="L23" s="447" t="s">
        <v>795</v>
      </c>
      <c r="M23" s="449" t="str">
        <f>IF(ISBLANK(M21),"-", IF(M22/M21&gt;0,M22/M21))</f>
        <v>-</v>
      </c>
      <c r="N23" s="723"/>
      <c r="O23" s="450"/>
    </row>
    <row r="24" spans="1:21" x14ac:dyDescent="0.4">
      <c r="A24" s="450"/>
      <c r="B24" s="438"/>
      <c r="C24" s="976"/>
      <c r="D24" s="447" t="s">
        <v>893</v>
      </c>
      <c r="E24" s="522" t="str">
        <f>IF(OR(ISBLANK(E22),ISNUMBER($M$11)=FALSE),"-",IF(E23&lt;=$M$11,"PASS","FAIL"))</f>
        <v>-</v>
      </c>
      <c r="F24" s="447" t="s">
        <v>893</v>
      </c>
      <c r="G24" s="522" t="str">
        <f>IF(OR(ISBLANK(G22),ISNUMBER($M$11)=FALSE),"-",IF(G23&lt;=$M$11,"PASS","FAIL"))</f>
        <v>-</v>
      </c>
      <c r="H24" s="447" t="s">
        <v>893</v>
      </c>
      <c r="I24" s="522" t="str">
        <f>IF(OR(ISBLANK(I22),ISNUMBER($M$11)=FALSE),"-",IF(I23&lt;=$M$11,"PASS","FAIL"))</f>
        <v>-</v>
      </c>
      <c r="J24" s="447" t="s">
        <v>893</v>
      </c>
      <c r="K24" s="522" t="str">
        <f>IF(OR(ISBLANK(K22),ISNUMBER($M$11)=FALSE),"-",IF(K23&lt;=$M$11,"PASS","FAIL"))</f>
        <v>-</v>
      </c>
      <c r="L24" s="447" t="s">
        <v>893</v>
      </c>
      <c r="M24" s="522" t="str">
        <f>IF(OR(ISBLANK(M22),ISNUMBER($M$11)=FALSE),"-",IF(M23&lt;=$M$11,"PASS","FAIL"))</f>
        <v>-</v>
      </c>
      <c r="N24" s="723"/>
      <c r="O24" s="450"/>
    </row>
    <row r="25" spans="1:21" ht="58.2" customHeight="1" x14ac:dyDescent="0.4">
      <c r="A25" s="450"/>
      <c r="B25" s="438"/>
      <c r="C25" s="976"/>
      <c r="D25" s="971" t="s">
        <v>960</v>
      </c>
      <c r="E25" s="972"/>
      <c r="F25" s="972"/>
      <c r="G25" s="972"/>
      <c r="H25" s="972"/>
      <c r="I25" s="972"/>
      <c r="J25" s="972"/>
      <c r="K25" s="972"/>
      <c r="L25" s="973"/>
      <c r="M25" s="595" t="s">
        <v>622</v>
      </c>
      <c r="N25" s="723"/>
      <c r="O25" s="450"/>
    </row>
    <row r="26" spans="1:21" ht="49.95" customHeight="1" thickBot="1" x14ac:dyDescent="0.45">
      <c r="A26" s="450"/>
      <c r="B26" s="438"/>
      <c r="C26" s="977"/>
      <c r="D26" s="974" t="s">
        <v>990</v>
      </c>
      <c r="E26" s="974"/>
      <c r="F26" s="974"/>
      <c r="G26" s="974"/>
      <c r="H26" s="974"/>
      <c r="I26" s="974"/>
      <c r="J26" s="974"/>
      <c r="K26" s="974"/>
      <c r="L26" s="974"/>
      <c r="M26" s="599"/>
      <c r="N26" s="438"/>
      <c r="O26" s="450"/>
    </row>
    <row r="27" spans="1:21" ht="6" customHeight="1" thickBot="1" x14ac:dyDescent="0.45">
      <c r="A27" s="450"/>
      <c r="B27" s="438"/>
      <c r="C27" s="446"/>
      <c r="D27" s="445"/>
      <c r="E27" s="445"/>
      <c r="F27" s="445"/>
      <c r="G27" s="445"/>
      <c r="H27" s="445"/>
      <c r="I27" s="445"/>
      <c r="J27" s="445"/>
      <c r="K27" s="445"/>
      <c r="L27" s="445"/>
      <c r="M27" s="594"/>
      <c r="N27" s="438"/>
      <c r="O27" s="450"/>
    </row>
    <row r="28" spans="1:21" ht="32.4" customHeight="1" x14ac:dyDescent="0.5">
      <c r="A28" s="450"/>
      <c r="B28" s="438"/>
      <c r="C28" s="975" t="s">
        <v>798</v>
      </c>
      <c r="D28" s="961" t="s">
        <v>797</v>
      </c>
      <c r="E28" s="961"/>
      <c r="F28" s="961"/>
      <c r="G28" s="961"/>
      <c r="H28" s="961"/>
      <c r="I28" s="961"/>
      <c r="J28" s="961"/>
      <c r="K28" s="961"/>
      <c r="L28" s="961"/>
      <c r="M28" s="962"/>
      <c r="N28" s="720"/>
      <c r="O28" s="450"/>
    </row>
    <row r="29" spans="1:21" ht="213" customHeight="1" x14ac:dyDescent="0.5">
      <c r="A29" s="450"/>
      <c r="B29" s="438"/>
      <c r="C29" s="976"/>
      <c r="D29" s="963" t="s">
        <v>989</v>
      </c>
      <c r="E29" s="964"/>
      <c r="F29" s="964"/>
      <c r="G29" s="964"/>
      <c r="H29" s="964"/>
      <c r="I29" s="964"/>
      <c r="J29" s="964"/>
      <c r="K29" s="964"/>
      <c r="L29" s="964"/>
      <c r="M29" s="965"/>
      <c r="N29" s="720"/>
      <c r="O29" s="450"/>
    </row>
    <row r="30" spans="1:21" x14ac:dyDescent="0.4">
      <c r="A30" s="450"/>
      <c r="B30" s="438"/>
      <c r="C30" s="976"/>
      <c r="D30" s="952" t="s">
        <v>955</v>
      </c>
      <c r="E30" s="953"/>
      <c r="F30" s="952" t="s">
        <v>959</v>
      </c>
      <c r="G30" s="953"/>
      <c r="H30" s="952" t="s">
        <v>958</v>
      </c>
      <c r="I30" s="953"/>
      <c r="J30" s="952" t="s">
        <v>957</v>
      </c>
      <c r="K30" s="953"/>
      <c r="L30" s="952" t="s">
        <v>956</v>
      </c>
      <c r="M30" s="953"/>
      <c r="N30" s="721"/>
      <c r="O30" s="450"/>
    </row>
    <row r="31" spans="1:21" x14ac:dyDescent="0.4">
      <c r="A31" s="450"/>
      <c r="B31" s="438"/>
      <c r="C31" s="976"/>
      <c r="D31" s="447" t="s">
        <v>792</v>
      </c>
      <c r="E31" s="448"/>
      <c r="F31" s="447" t="s">
        <v>792</v>
      </c>
      <c r="G31" s="448"/>
      <c r="H31" s="447" t="s">
        <v>792</v>
      </c>
      <c r="I31" s="448"/>
      <c r="J31" s="447" t="s">
        <v>792</v>
      </c>
      <c r="K31" s="448"/>
      <c r="L31" s="447" t="s">
        <v>792</v>
      </c>
      <c r="M31" s="593"/>
      <c r="N31" s="722"/>
      <c r="O31" s="450"/>
    </row>
    <row r="32" spans="1:21" x14ac:dyDescent="0.4">
      <c r="A32" s="450"/>
      <c r="B32" s="438"/>
      <c r="C32" s="976"/>
      <c r="D32" s="447" t="s">
        <v>793</v>
      </c>
      <c r="E32" s="448"/>
      <c r="F32" s="447" t="s">
        <v>793</v>
      </c>
      <c r="G32" s="448"/>
      <c r="H32" s="447" t="s">
        <v>793</v>
      </c>
      <c r="I32" s="448"/>
      <c r="J32" s="447" t="s">
        <v>793</v>
      </c>
      <c r="K32" s="448"/>
      <c r="L32" s="447" t="s">
        <v>793</v>
      </c>
      <c r="M32" s="593"/>
      <c r="N32" s="722"/>
      <c r="O32" s="450"/>
    </row>
    <row r="33" spans="1:20" x14ac:dyDescent="0.4">
      <c r="A33" s="450"/>
      <c r="B33" s="438"/>
      <c r="C33" s="976"/>
      <c r="D33" s="447" t="s">
        <v>794</v>
      </c>
      <c r="E33" s="448"/>
      <c r="F33" s="447" t="s">
        <v>794</v>
      </c>
      <c r="G33" s="448"/>
      <c r="H33" s="447" t="s">
        <v>794</v>
      </c>
      <c r="I33" s="448"/>
      <c r="J33" s="447" t="s">
        <v>794</v>
      </c>
      <c r="K33" s="448"/>
      <c r="L33" s="447" t="s">
        <v>794</v>
      </c>
      <c r="M33" s="593"/>
      <c r="N33" s="722"/>
      <c r="O33" s="450"/>
    </row>
    <row r="34" spans="1:20" ht="19.2" x14ac:dyDescent="0.4">
      <c r="A34" s="450"/>
      <c r="B34" s="438"/>
      <c r="C34" s="976"/>
      <c r="D34" s="447" t="s">
        <v>967</v>
      </c>
      <c r="E34" s="449" t="str">
        <f>IF(ISBLANK(E32),"-", IF(E33/E32&gt;0,E33/E32))</f>
        <v>-</v>
      </c>
      <c r="F34" s="447" t="s">
        <v>795</v>
      </c>
      <c r="G34" s="449" t="str">
        <f>IF(ISBLANK(G32),"-", IF(G33/G32&gt;0,G33/G32))</f>
        <v>-</v>
      </c>
      <c r="H34" s="447" t="s">
        <v>795</v>
      </c>
      <c r="I34" s="449" t="str">
        <f>IF(ISBLANK(I32),"-", IF(I33/I32&gt;0,I33/I32))</f>
        <v>-</v>
      </c>
      <c r="J34" s="447" t="s">
        <v>795</v>
      </c>
      <c r="K34" s="449" t="str">
        <f>IF(ISBLANK(K32),"-", IF(K33/K32&gt;0,K33/K32))</f>
        <v>-</v>
      </c>
      <c r="L34" s="447" t="s">
        <v>795</v>
      </c>
      <c r="M34" s="598" t="str">
        <f>IF(ISBLANK(M32),"-", IF(M33/M32&gt;0,M33/M32))</f>
        <v>-</v>
      </c>
      <c r="N34" s="723"/>
      <c r="O34" s="450"/>
    </row>
    <row r="35" spans="1:20" x14ac:dyDescent="0.4">
      <c r="A35" s="450"/>
      <c r="B35" s="438"/>
      <c r="C35" s="976"/>
      <c r="D35" s="447" t="s">
        <v>893</v>
      </c>
      <c r="E35" s="522" t="str">
        <f>IF(OR(ISBLANK(E33),ISNUMBER($M$11)=FALSE),"-",IF(E34&lt;=$M$11,"PASS","FAIL"))</f>
        <v>-</v>
      </c>
      <c r="F35" s="447" t="s">
        <v>893</v>
      </c>
      <c r="G35" s="522" t="str">
        <f>IF(OR(ISBLANK(G33),ISNUMBER($M$11)=FALSE),"-",IF(G34&lt;=$M$11,"PASS","FAIL"))</f>
        <v>-</v>
      </c>
      <c r="H35" s="447" t="s">
        <v>893</v>
      </c>
      <c r="I35" s="522" t="str">
        <f>IF(OR(ISBLANK(I33),ISNUMBER($M$11)=FALSE),"-",IF(I34&lt;=$M$11,"PASS","FAIL"))</f>
        <v>-</v>
      </c>
      <c r="J35" s="447" t="s">
        <v>893</v>
      </c>
      <c r="K35" s="522" t="str">
        <f>IF(OR(ISBLANK(K33),ISNUMBER($M$11)=FALSE),"-",IF(K34&lt;=$M$11,"PASS","FAIL"))</f>
        <v>-</v>
      </c>
      <c r="L35" s="447" t="s">
        <v>893</v>
      </c>
      <c r="M35" s="522" t="str">
        <f>IF(OR(ISBLANK(M33),ISNUMBER($M$11)=FALSE),"-",IF(M34&lt;=$M$11,"PASS","FAIL"))</f>
        <v>-</v>
      </c>
      <c r="N35" s="723"/>
      <c r="O35" s="450"/>
    </row>
    <row r="36" spans="1:20" ht="49.95" customHeight="1" x14ac:dyDescent="0.4">
      <c r="A36" s="450"/>
      <c r="B36" s="438"/>
      <c r="C36" s="976"/>
      <c r="D36" s="954" t="s">
        <v>996</v>
      </c>
      <c r="E36" s="954"/>
      <c r="F36" s="954"/>
      <c r="G36" s="954"/>
      <c r="H36" s="954"/>
      <c r="I36" s="954"/>
      <c r="J36" s="954"/>
      <c r="K36" s="954"/>
      <c r="L36" s="954"/>
      <c r="M36" s="595" t="s">
        <v>622</v>
      </c>
      <c r="N36" s="438"/>
      <c r="O36" s="450"/>
    </row>
    <row r="37" spans="1:20" ht="49.95" customHeight="1" x14ac:dyDescent="0.4">
      <c r="A37" s="450"/>
      <c r="B37" s="438"/>
      <c r="C37" s="976"/>
      <c r="D37" s="954" t="s">
        <v>961</v>
      </c>
      <c r="E37" s="954"/>
      <c r="F37" s="954"/>
      <c r="G37" s="954"/>
      <c r="H37" s="954"/>
      <c r="I37" s="954"/>
      <c r="J37" s="954"/>
      <c r="K37" s="954"/>
      <c r="L37" s="954"/>
      <c r="M37" s="593"/>
      <c r="N37" s="438"/>
      <c r="O37" s="450"/>
      <c r="P37" s="433"/>
      <c r="Q37" s="433"/>
      <c r="R37" s="433"/>
      <c r="S37" s="433"/>
      <c r="T37" s="433"/>
    </row>
    <row r="38" spans="1:20" ht="49.8" customHeight="1" thickBot="1" x14ac:dyDescent="0.45">
      <c r="A38" s="450"/>
      <c r="B38" s="438"/>
      <c r="C38" s="977"/>
      <c r="D38" s="955" t="s">
        <v>992</v>
      </c>
      <c r="E38" s="956"/>
      <c r="F38" s="956"/>
      <c r="G38" s="956"/>
      <c r="H38" s="956"/>
      <c r="I38" s="956"/>
      <c r="J38" s="956"/>
      <c r="K38" s="956"/>
      <c r="L38" s="957"/>
      <c r="M38" s="612" t="str">
        <f>IF(ISBLANK(M37),"-",(M26+M37))</f>
        <v>-</v>
      </c>
      <c r="N38" s="438"/>
      <c r="O38" s="450"/>
    </row>
    <row r="39" spans="1:20" ht="7.2" customHeight="1" thickBot="1" x14ac:dyDescent="0.45">
      <c r="A39" s="450"/>
      <c r="B39" s="438"/>
      <c r="C39" s="438"/>
      <c r="D39" s="438"/>
      <c r="E39" s="438"/>
      <c r="F39" s="443"/>
      <c r="G39" s="443"/>
      <c r="H39" s="443"/>
      <c r="I39" s="443"/>
      <c r="J39" s="443"/>
      <c r="K39" s="443"/>
      <c r="L39" s="443"/>
      <c r="M39" s="601"/>
      <c r="N39" s="443"/>
      <c r="O39" s="450"/>
    </row>
    <row r="40" spans="1:20" ht="32.4" customHeight="1" x14ac:dyDescent="0.5">
      <c r="A40" s="450"/>
      <c r="B40" s="438"/>
      <c r="C40" s="958" t="s">
        <v>949</v>
      </c>
      <c r="D40" s="961" t="s">
        <v>994</v>
      </c>
      <c r="E40" s="961"/>
      <c r="F40" s="961"/>
      <c r="G40" s="961"/>
      <c r="H40" s="961"/>
      <c r="I40" s="961"/>
      <c r="J40" s="961"/>
      <c r="K40" s="961"/>
      <c r="L40" s="961"/>
      <c r="M40" s="962"/>
      <c r="N40" s="720"/>
      <c r="O40" s="450"/>
    </row>
    <row r="41" spans="1:20" ht="135.6" customHeight="1" x14ac:dyDescent="0.5">
      <c r="A41" s="450"/>
      <c r="B41" s="438"/>
      <c r="C41" s="959"/>
      <c r="D41" s="963" t="s">
        <v>985</v>
      </c>
      <c r="E41" s="964"/>
      <c r="F41" s="964"/>
      <c r="G41" s="964"/>
      <c r="H41" s="964"/>
      <c r="I41" s="964"/>
      <c r="J41" s="964"/>
      <c r="K41" s="964"/>
      <c r="L41" s="964"/>
      <c r="M41" s="965"/>
      <c r="N41" s="720"/>
      <c r="O41" s="450"/>
    </row>
    <row r="42" spans="1:20" ht="37.799999999999997" customHeight="1" x14ac:dyDescent="0.4">
      <c r="A42" s="450"/>
      <c r="B42" s="438"/>
      <c r="C42" s="959"/>
      <c r="D42" s="954" t="s">
        <v>1106</v>
      </c>
      <c r="E42" s="966"/>
      <c r="F42" s="966"/>
      <c r="G42" s="966"/>
      <c r="H42" s="966"/>
      <c r="I42" s="966"/>
      <c r="J42" s="966"/>
      <c r="K42" s="966"/>
      <c r="L42" s="966"/>
      <c r="M42" s="600" t="str">
        <f>IF(ISBLANK(M37),"-",(M8-M38))</f>
        <v>-</v>
      </c>
      <c r="N42" s="438"/>
      <c r="O42" s="450"/>
    </row>
    <row r="43" spans="1:20" ht="76.8" customHeight="1" x14ac:dyDescent="0.4">
      <c r="A43" s="450"/>
      <c r="B43" s="438"/>
      <c r="C43" s="959"/>
      <c r="D43" s="967" t="s">
        <v>991</v>
      </c>
      <c r="E43" s="968"/>
      <c r="F43" s="968"/>
      <c r="G43" s="968"/>
      <c r="H43" s="968"/>
      <c r="I43" s="968"/>
      <c r="J43" s="968"/>
      <c r="K43" s="968"/>
      <c r="L43" s="969"/>
      <c r="M43" s="602" t="str">
        <f>IF(ISBLANK(M37),"-",ROUNDUP(M42*0.2,0))</f>
        <v>-</v>
      </c>
      <c r="N43" s="438"/>
      <c r="O43" s="450"/>
    </row>
    <row r="44" spans="1:20" x14ac:dyDescent="0.4">
      <c r="A44" s="450"/>
      <c r="B44" s="438"/>
      <c r="C44" s="959"/>
      <c r="D44" s="947" t="s">
        <v>799</v>
      </c>
      <c r="E44" s="947"/>
      <c r="F44" s="947" t="s">
        <v>800</v>
      </c>
      <c r="G44" s="947"/>
      <c r="H44" s="947" t="s">
        <v>801</v>
      </c>
      <c r="I44" s="947"/>
      <c r="J44" s="947" t="s">
        <v>802</v>
      </c>
      <c r="K44" s="947"/>
      <c r="L44" s="947" t="s">
        <v>803</v>
      </c>
      <c r="M44" s="948"/>
      <c r="N44" s="721"/>
      <c r="O44" s="450"/>
    </row>
    <row r="45" spans="1:20" x14ac:dyDescent="0.4">
      <c r="A45" s="450"/>
      <c r="B45" s="438"/>
      <c r="C45" s="959"/>
      <c r="D45" s="447" t="s">
        <v>792</v>
      </c>
      <c r="E45" s="448"/>
      <c r="F45" s="447" t="s">
        <v>792</v>
      </c>
      <c r="G45" s="448"/>
      <c r="H45" s="447" t="s">
        <v>792</v>
      </c>
      <c r="I45" s="448"/>
      <c r="J45" s="447" t="s">
        <v>792</v>
      </c>
      <c r="K45" s="448"/>
      <c r="L45" s="447" t="s">
        <v>792</v>
      </c>
      <c r="M45" s="593"/>
      <c r="N45" s="722"/>
      <c r="O45" s="450"/>
    </row>
    <row r="46" spans="1:20" x14ac:dyDescent="0.4">
      <c r="A46" s="450"/>
      <c r="B46" s="438"/>
      <c r="C46" s="959"/>
      <c r="D46" s="447" t="s">
        <v>793</v>
      </c>
      <c r="E46" s="448"/>
      <c r="F46" s="447" t="s">
        <v>793</v>
      </c>
      <c r="G46" s="448"/>
      <c r="H46" s="447" t="s">
        <v>793</v>
      </c>
      <c r="I46" s="448"/>
      <c r="J46" s="447" t="s">
        <v>793</v>
      </c>
      <c r="K46" s="448"/>
      <c r="L46" s="447" t="s">
        <v>793</v>
      </c>
      <c r="M46" s="593"/>
      <c r="N46" s="722"/>
      <c r="O46" s="450"/>
    </row>
    <row r="47" spans="1:20" x14ac:dyDescent="0.4">
      <c r="A47" s="450"/>
      <c r="B47" s="438"/>
      <c r="C47" s="959"/>
      <c r="D47" s="447" t="s">
        <v>794</v>
      </c>
      <c r="E47" s="448"/>
      <c r="F47" s="447" t="s">
        <v>794</v>
      </c>
      <c r="G47" s="448"/>
      <c r="H47" s="447" t="s">
        <v>794</v>
      </c>
      <c r="I47" s="448"/>
      <c r="J47" s="447" t="s">
        <v>794</v>
      </c>
      <c r="K47" s="448"/>
      <c r="L47" s="447" t="s">
        <v>794</v>
      </c>
      <c r="M47" s="593"/>
      <c r="N47" s="722"/>
      <c r="O47" s="450"/>
    </row>
    <row r="48" spans="1:20" x14ac:dyDescent="0.4">
      <c r="A48" s="450"/>
      <c r="B48" s="438"/>
      <c r="C48" s="959"/>
      <c r="D48" s="447" t="s">
        <v>795</v>
      </c>
      <c r="E48" s="449" t="str">
        <f>IF(ISBLANK(E46),"-", IF(E47/E46&gt;0,E47/E46))</f>
        <v>-</v>
      </c>
      <c r="F48" s="447" t="s">
        <v>795</v>
      </c>
      <c r="G48" s="449" t="str">
        <f>IF(ISBLANK(G46),"-", IF(G47/G46&gt;0,G47/G46))</f>
        <v>-</v>
      </c>
      <c r="H48" s="447" t="s">
        <v>795</v>
      </c>
      <c r="I48" s="449" t="str">
        <f>IF(ISBLANK(I46),"-", IF(I47/I46&gt;0,I47/I46))</f>
        <v>-</v>
      </c>
      <c r="J48" s="447" t="s">
        <v>795</v>
      </c>
      <c r="K48" s="449" t="str">
        <f>IF(ISBLANK(K46),"-", IF(K47/K46&gt;0,K47/K46))</f>
        <v>-</v>
      </c>
      <c r="L48" s="447" t="s">
        <v>795</v>
      </c>
      <c r="M48" s="598" t="str">
        <f>IF(ISBLANK(M46),"-", IF(M47/M46&gt;0,M47/M46))</f>
        <v>-</v>
      </c>
      <c r="N48" s="723"/>
      <c r="O48" s="450"/>
    </row>
    <row r="49" spans="1:15" x14ac:dyDescent="0.4">
      <c r="A49" s="450"/>
      <c r="B49" s="438"/>
      <c r="C49" s="959"/>
      <c r="D49" s="447" t="s">
        <v>893</v>
      </c>
      <c r="E49" s="522" t="str">
        <f>IF(OR(ISBLANK(E47),ISNUMBER($M$11)=FALSE),"-",IF(E48&lt;=$M$11,"PASS","FAIL"))</f>
        <v>-</v>
      </c>
      <c r="F49" s="447" t="s">
        <v>893</v>
      </c>
      <c r="G49" s="522" t="str">
        <f>IF(OR(ISBLANK(G47),ISNUMBER($M$11)=FALSE),"-",IF(G48&lt;=$M$11,"PASS","FAIL"))</f>
        <v>-</v>
      </c>
      <c r="H49" s="447" t="s">
        <v>893</v>
      </c>
      <c r="I49" s="522" t="str">
        <f>IF(OR(ISBLANK(I47),ISNUMBER($M$11)=FALSE),"-",IF(I48&lt;=$M$11,"PASS","FAIL"))</f>
        <v>-</v>
      </c>
      <c r="J49" s="447" t="s">
        <v>893</v>
      </c>
      <c r="K49" s="522" t="str">
        <f>IF(OR(ISBLANK(K47),ISNUMBER($M$11)=FALSE),"-",IF(K48&lt;=$M$11,"PASS","FAIL"))</f>
        <v>-</v>
      </c>
      <c r="L49" s="447" t="s">
        <v>893</v>
      </c>
      <c r="M49" s="522" t="str">
        <f>IF(OR(ISBLANK(M47),ISNUMBER($M$11)=FALSE),"-",IF(M48&lt;=$M$11,"PASS","FAIL"))</f>
        <v>-</v>
      </c>
      <c r="N49" s="723"/>
      <c r="O49" s="450"/>
    </row>
    <row r="50" spans="1:15" x14ac:dyDescent="0.4">
      <c r="A50" s="450"/>
      <c r="B50" s="438"/>
      <c r="C50" s="959"/>
      <c r="D50" s="949"/>
      <c r="E50" s="950"/>
      <c r="F50" s="950"/>
      <c r="G50" s="950"/>
      <c r="H50" s="950"/>
      <c r="I50" s="950"/>
      <c r="J50" s="950"/>
      <c r="K50" s="950"/>
      <c r="L50" s="950"/>
      <c r="M50" s="951"/>
      <c r="N50" s="438"/>
      <c r="O50" s="450"/>
    </row>
    <row r="51" spans="1:15" x14ac:dyDescent="0.4">
      <c r="A51" s="450"/>
      <c r="B51" s="438"/>
      <c r="C51" s="959"/>
      <c r="D51" s="947" t="s">
        <v>804</v>
      </c>
      <c r="E51" s="947"/>
      <c r="F51" s="947" t="s">
        <v>805</v>
      </c>
      <c r="G51" s="947"/>
      <c r="H51" s="947" t="s">
        <v>806</v>
      </c>
      <c r="I51" s="947"/>
      <c r="J51" s="947" t="s">
        <v>807</v>
      </c>
      <c r="K51" s="947"/>
      <c r="L51" s="947" t="s">
        <v>808</v>
      </c>
      <c r="M51" s="948"/>
      <c r="N51" s="721"/>
      <c r="O51" s="450"/>
    </row>
    <row r="52" spans="1:15" x14ac:dyDescent="0.4">
      <c r="A52" s="450"/>
      <c r="B52" s="438"/>
      <c r="C52" s="959"/>
      <c r="D52" s="447" t="s">
        <v>792</v>
      </c>
      <c r="E52" s="448"/>
      <c r="F52" s="447" t="s">
        <v>792</v>
      </c>
      <c r="G52" s="448"/>
      <c r="H52" s="447" t="s">
        <v>792</v>
      </c>
      <c r="I52" s="448"/>
      <c r="J52" s="447" t="s">
        <v>792</v>
      </c>
      <c r="K52" s="448"/>
      <c r="L52" s="447" t="s">
        <v>792</v>
      </c>
      <c r="M52" s="593"/>
      <c r="N52" s="722"/>
      <c r="O52" s="450"/>
    </row>
    <row r="53" spans="1:15" x14ac:dyDescent="0.4">
      <c r="A53" s="450"/>
      <c r="B53" s="438"/>
      <c r="C53" s="959"/>
      <c r="D53" s="447" t="s">
        <v>793</v>
      </c>
      <c r="E53" s="448"/>
      <c r="F53" s="447" t="s">
        <v>793</v>
      </c>
      <c r="G53" s="448"/>
      <c r="H53" s="447" t="s">
        <v>793</v>
      </c>
      <c r="I53" s="448"/>
      <c r="J53" s="447" t="s">
        <v>793</v>
      </c>
      <c r="K53" s="448"/>
      <c r="L53" s="447" t="s">
        <v>793</v>
      </c>
      <c r="M53" s="593"/>
      <c r="N53" s="722"/>
      <c r="O53" s="450"/>
    </row>
    <row r="54" spans="1:15" x14ac:dyDescent="0.4">
      <c r="A54" s="450"/>
      <c r="B54" s="438"/>
      <c r="C54" s="959"/>
      <c r="D54" s="447" t="s">
        <v>794</v>
      </c>
      <c r="E54" s="448"/>
      <c r="F54" s="447" t="s">
        <v>794</v>
      </c>
      <c r="G54" s="448"/>
      <c r="H54" s="447" t="s">
        <v>794</v>
      </c>
      <c r="I54" s="448"/>
      <c r="J54" s="447" t="s">
        <v>794</v>
      </c>
      <c r="K54" s="448"/>
      <c r="L54" s="447" t="s">
        <v>794</v>
      </c>
      <c r="M54" s="593"/>
      <c r="N54" s="722"/>
      <c r="O54" s="450"/>
    </row>
    <row r="55" spans="1:15" ht="19.2" x14ac:dyDescent="0.4">
      <c r="A55" s="450"/>
      <c r="B55" s="438"/>
      <c r="C55" s="959"/>
      <c r="D55" s="447" t="s">
        <v>967</v>
      </c>
      <c r="E55" s="449" t="str">
        <f>IF(ISBLANK(E53),"-", IF(E54/E53&gt;0,E54/E53))</f>
        <v>-</v>
      </c>
      <c r="F55" s="447" t="s">
        <v>795</v>
      </c>
      <c r="G55" s="449" t="str">
        <f>IF(ISBLANK(G53),"-", IF(G54/G53&gt;0,G54/G53))</f>
        <v>-</v>
      </c>
      <c r="H55" s="447" t="s">
        <v>795</v>
      </c>
      <c r="I55" s="449" t="str">
        <f>IF(ISBLANK(I53),"-", IF(I54/I53&gt;0,I54/I53))</f>
        <v>-</v>
      </c>
      <c r="J55" s="447" t="s">
        <v>795</v>
      </c>
      <c r="K55" s="449" t="str">
        <f>IF(ISBLANK(K53),"-", IF(K54/K53&gt;0,K54/K53))</f>
        <v>-</v>
      </c>
      <c r="L55" s="447" t="s">
        <v>795</v>
      </c>
      <c r="M55" s="598" t="str">
        <f>IF(ISBLANK(M53),"-", IF(M54/M53&gt;0,M54/M53))</f>
        <v>-</v>
      </c>
      <c r="N55" s="723"/>
      <c r="O55" s="450"/>
    </row>
    <row r="56" spans="1:15" x14ac:dyDescent="0.4">
      <c r="A56" s="450"/>
      <c r="B56" s="438"/>
      <c r="C56" s="959"/>
      <c r="D56" s="447" t="s">
        <v>893</v>
      </c>
      <c r="E56" s="522" t="str">
        <f>IF(OR(ISBLANK(E54),ISNUMBER($M$11)=FALSE),"-",IF(E55&lt;=$M$11,"PASS","FAIL"))</f>
        <v>-</v>
      </c>
      <c r="F56" s="447" t="s">
        <v>893</v>
      </c>
      <c r="G56" s="522" t="str">
        <f>IF(OR(ISBLANK(G54),ISNUMBER($M$11)=FALSE),"-",IF(G55&lt;=$M$11,"PASS","FAIL"))</f>
        <v>-</v>
      </c>
      <c r="H56" s="447" t="s">
        <v>893</v>
      </c>
      <c r="I56" s="522" t="str">
        <f>IF(OR(ISBLANK(I54),ISNUMBER($M$11)=FALSE),"-",IF(I55&lt;=$M$11,"PASS","FAIL"))</f>
        <v>-</v>
      </c>
      <c r="J56" s="447" t="s">
        <v>893</v>
      </c>
      <c r="K56" s="522" t="str">
        <f>IF(OR(ISBLANK(K54),ISNUMBER($M$11)=FALSE),"-",IF(K55&lt;=$M$11,"PASS","FAIL"))</f>
        <v>-</v>
      </c>
      <c r="L56" s="447" t="s">
        <v>893</v>
      </c>
      <c r="M56" s="522" t="str">
        <f>IF(OR(ISBLANK(M54),ISNUMBER($M$11)=FALSE),"-",IF(M55&lt;=$M$11,"PASS","FAIL"))</f>
        <v>-</v>
      </c>
      <c r="N56" s="723"/>
      <c r="O56" s="450"/>
    </row>
    <row r="57" spans="1:15" x14ac:dyDescent="0.4">
      <c r="A57" s="450"/>
      <c r="B57" s="438"/>
      <c r="C57" s="959"/>
      <c r="D57" s="949"/>
      <c r="E57" s="950"/>
      <c r="F57" s="950"/>
      <c r="G57" s="950"/>
      <c r="H57" s="950"/>
      <c r="I57" s="950"/>
      <c r="J57" s="950"/>
      <c r="K57" s="950"/>
      <c r="L57" s="950"/>
      <c r="M57" s="951"/>
      <c r="N57" s="723"/>
      <c r="O57" s="450"/>
    </row>
    <row r="58" spans="1:15" x14ac:dyDescent="0.4">
      <c r="A58" s="450"/>
      <c r="B58" s="438"/>
      <c r="C58" s="959"/>
      <c r="D58" s="947" t="s">
        <v>809</v>
      </c>
      <c r="E58" s="947"/>
      <c r="F58" s="947" t="s">
        <v>810</v>
      </c>
      <c r="G58" s="947"/>
      <c r="H58" s="947" t="s">
        <v>811</v>
      </c>
      <c r="I58" s="947"/>
      <c r="J58" s="947" t="s">
        <v>812</v>
      </c>
      <c r="K58" s="947"/>
      <c r="L58" s="947" t="s">
        <v>813</v>
      </c>
      <c r="M58" s="948"/>
      <c r="N58" s="721"/>
      <c r="O58" s="450"/>
    </row>
    <row r="59" spans="1:15" x14ac:dyDescent="0.4">
      <c r="A59" s="450"/>
      <c r="B59" s="438"/>
      <c r="C59" s="959"/>
      <c r="D59" s="447" t="s">
        <v>792</v>
      </c>
      <c r="E59" s="448"/>
      <c r="F59" s="447" t="s">
        <v>792</v>
      </c>
      <c r="G59" s="448"/>
      <c r="H59" s="447" t="s">
        <v>792</v>
      </c>
      <c r="I59" s="448"/>
      <c r="J59" s="447" t="s">
        <v>792</v>
      </c>
      <c r="K59" s="448"/>
      <c r="L59" s="447" t="s">
        <v>792</v>
      </c>
      <c r="M59" s="593"/>
      <c r="N59" s="722"/>
      <c r="O59" s="450"/>
    </row>
    <row r="60" spans="1:15" x14ac:dyDescent="0.4">
      <c r="A60" s="450"/>
      <c r="B60" s="438"/>
      <c r="C60" s="959"/>
      <c r="D60" s="447" t="s">
        <v>793</v>
      </c>
      <c r="E60" s="448"/>
      <c r="F60" s="447" t="s">
        <v>793</v>
      </c>
      <c r="G60" s="448"/>
      <c r="H60" s="447" t="s">
        <v>793</v>
      </c>
      <c r="I60" s="448"/>
      <c r="J60" s="447" t="s">
        <v>793</v>
      </c>
      <c r="K60" s="448"/>
      <c r="L60" s="447" t="s">
        <v>793</v>
      </c>
      <c r="M60" s="593"/>
      <c r="N60" s="722"/>
      <c r="O60" s="450"/>
    </row>
    <row r="61" spans="1:15" x14ac:dyDescent="0.4">
      <c r="A61" s="450"/>
      <c r="B61" s="438"/>
      <c r="C61" s="959"/>
      <c r="D61" s="447" t="s">
        <v>794</v>
      </c>
      <c r="E61" s="448"/>
      <c r="F61" s="447" t="s">
        <v>794</v>
      </c>
      <c r="G61" s="448"/>
      <c r="H61" s="447" t="s">
        <v>794</v>
      </c>
      <c r="I61" s="448"/>
      <c r="J61" s="447" t="s">
        <v>794</v>
      </c>
      <c r="K61" s="448"/>
      <c r="L61" s="447" t="s">
        <v>794</v>
      </c>
      <c r="M61" s="593"/>
      <c r="N61" s="722"/>
      <c r="O61" s="450"/>
    </row>
    <row r="62" spans="1:15" ht="19.2" x14ac:dyDescent="0.4">
      <c r="A62" s="450"/>
      <c r="B62" s="438"/>
      <c r="C62" s="959"/>
      <c r="D62" s="447" t="s">
        <v>967</v>
      </c>
      <c r="E62" s="449" t="str">
        <f>IF(ISBLANK(E60),"-", IF(E61/E60&gt;0,E61/E60))</f>
        <v>-</v>
      </c>
      <c r="F62" s="447" t="s">
        <v>795</v>
      </c>
      <c r="G62" s="449" t="str">
        <f>IF(ISBLANK(G60),"-", IF(G61/G60&gt;0,G61/G60))</f>
        <v>-</v>
      </c>
      <c r="H62" s="447" t="s">
        <v>795</v>
      </c>
      <c r="I62" s="449" t="str">
        <f>IF(ISBLANK(I60),"-", IF(I61/I60&gt;0,I61/I60))</f>
        <v>-</v>
      </c>
      <c r="J62" s="447" t="s">
        <v>795</v>
      </c>
      <c r="K62" s="449" t="str">
        <f>IF(ISBLANK(K60),"-", IF(K61/K60&gt;0,K61/K60))</f>
        <v>-</v>
      </c>
      <c r="L62" s="447" t="s">
        <v>795</v>
      </c>
      <c r="M62" s="598" t="str">
        <f>IF(ISBLANK(M60),"-", IF(M61/M60&gt;0,M61/M60))</f>
        <v>-</v>
      </c>
      <c r="N62" s="723"/>
      <c r="O62" s="450"/>
    </row>
    <row r="63" spans="1:15" x14ac:dyDescent="0.4">
      <c r="A63" s="450"/>
      <c r="B63" s="438"/>
      <c r="C63" s="959"/>
      <c r="D63" s="447" t="s">
        <v>893</v>
      </c>
      <c r="E63" s="522" t="str">
        <f>IF(OR(ISBLANK(E61),ISNUMBER($M$11)=FALSE),"-",IF(E62&lt;=$M$11,"PASS","FAIL"))</f>
        <v>-</v>
      </c>
      <c r="F63" s="447" t="s">
        <v>893</v>
      </c>
      <c r="G63" s="522" t="str">
        <f>IF(OR(ISBLANK(G61),ISNUMBER($M$11)=FALSE),"-",IF(G62&lt;=$M$11,"PASS","FAIL"))</f>
        <v>-</v>
      </c>
      <c r="H63" s="447" t="s">
        <v>893</v>
      </c>
      <c r="I63" s="522" t="str">
        <f>IF(OR(ISBLANK(I61),ISNUMBER($M$11)=FALSE),"-",IF(I62&lt;=$M$11,"PASS","FAIL"))</f>
        <v>-</v>
      </c>
      <c r="J63" s="447" t="s">
        <v>893</v>
      </c>
      <c r="K63" s="522" t="str">
        <f>IF(OR(ISBLANK(K61),ISNUMBER($M$11)=FALSE),"-",IF(K62&lt;=$M$11,"PASS","FAIL"))</f>
        <v>-</v>
      </c>
      <c r="L63" s="447" t="s">
        <v>893</v>
      </c>
      <c r="M63" s="522" t="str">
        <f>IF(OR(ISBLANK(M61),ISNUMBER($M$11)=FALSE),"-",IF(M62&lt;=$M$11,"PASS","FAIL"))</f>
        <v>-</v>
      </c>
      <c r="N63" s="723"/>
      <c r="O63" s="450"/>
    </row>
    <row r="64" spans="1:15" x14ac:dyDescent="0.4">
      <c r="A64" s="450"/>
      <c r="B64" s="438"/>
      <c r="C64" s="959"/>
      <c r="D64" s="949"/>
      <c r="E64" s="950"/>
      <c r="F64" s="950"/>
      <c r="G64" s="950"/>
      <c r="H64" s="950"/>
      <c r="I64" s="950"/>
      <c r="J64" s="950"/>
      <c r="K64" s="950"/>
      <c r="L64" s="950"/>
      <c r="M64" s="951"/>
      <c r="N64" s="438"/>
      <c r="O64" s="450"/>
    </row>
    <row r="65" spans="1:23" x14ac:dyDescent="0.4">
      <c r="A65" s="450"/>
      <c r="B65" s="438"/>
      <c r="C65" s="959"/>
      <c r="D65" s="947" t="s">
        <v>814</v>
      </c>
      <c r="E65" s="947"/>
      <c r="F65" s="947" t="s">
        <v>815</v>
      </c>
      <c r="G65" s="947"/>
      <c r="H65" s="947" t="s">
        <v>919</v>
      </c>
      <c r="I65" s="947"/>
      <c r="J65" s="947" t="s">
        <v>816</v>
      </c>
      <c r="K65" s="947"/>
      <c r="L65" s="947" t="s">
        <v>817</v>
      </c>
      <c r="M65" s="948"/>
      <c r="N65" s="721"/>
      <c r="O65" s="450"/>
    </row>
    <row r="66" spans="1:23" x14ac:dyDescent="0.4">
      <c r="A66" s="450"/>
      <c r="B66" s="438"/>
      <c r="C66" s="959"/>
      <c r="D66" s="447" t="s">
        <v>792</v>
      </c>
      <c r="E66" s="448"/>
      <c r="F66" s="447" t="s">
        <v>792</v>
      </c>
      <c r="G66" s="448"/>
      <c r="H66" s="447" t="s">
        <v>792</v>
      </c>
      <c r="I66" s="448"/>
      <c r="J66" s="447" t="s">
        <v>792</v>
      </c>
      <c r="K66" s="448"/>
      <c r="L66" s="447" t="s">
        <v>792</v>
      </c>
      <c r="M66" s="593"/>
      <c r="N66" s="722"/>
      <c r="O66" s="450"/>
    </row>
    <row r="67" spans="1:23" x14ac:dyDescent="0.4">
      <c r="A67" s="450"/>
      <c r="B67" s="438"/>
      <c r="C67" s="959"/>
      <c r="D67" s="447" t="s">
        <v>793</v>
      </c>
      <c r="E67" s="448"/>
      <c r="F67" s="447" t="s">
        <v>793</v>
      </c>
      <c r="G67" s="448"/>
      <c r="H67" s="447" t="s">
        <v>793</v>
      </c>
      <c r="I67" s="448"/>
      <c r="J67" s="447" t="s">
        <v>793</v>
      </c>
      <c r="K67" s="448"/>
      <c r="L67" s="447" t="s">
        <v>793</v>
      </c>
      <c r="M67" s="593"/>
      <c r="N67" s="722"/>
      <c r="O67" s="450"/>
    </row>
    <row r="68" spans="1:23" x14ac:dyDescent="0.4">
      <c r="A68" s="450"/>
      <c r="B68" s="438"/>
      <c r="C68" s="959"/>
      <c r="D68" s="447" t="s">
        <v>794</v>
      </c>
      <c r="E68" s="448"/>
      <c r="F68" s="447" t="s">
        <v>794</v>
      </c>
      <c r="G68" s="448"/>
      <c r="H68" s="447" t="s">
        <v>794</v>
      </c>
      <c r="I68" s="448"/>
      <c r="J68" s="447" t="s">
        <v>794</v>
      </c>
      <c r="K68" s="448"/>
      <c r="L68" s="447" t="s">
        <v>794</v>
      </c>
      <c r="M68" s="593"/>
      <c r="N68" s="722"/>
      <c r="O68" s="450"/>
    </row>
    <row r="69" spans="1:23" ht="19.2" x14ac:dyDescent="0.4">
      <c r="A69" s="450"/>
      <c r="B69" s="438"/>
      <c r="C69" s="959"/>
      <c r="D69" s="447" t="s">
        <v>967</v>
      </c>
      <c r="E69" s="449" t="str">
        <f>IF(ISBLANK(E67),"-", IF(E68/E67&gt;0,E68/E67))</f>
        <v>-</v>
      </c>
      <c r="F69" s="447" t="s">
        <v>795</v>
      </c>
      <c r="G69" s="449" t="str">
        <f>IF(ISBLANK(G67),"-", IF(G68/G67&gt;0,G68/G67))</f>
        <v>-</v>
      </c>
      <c r="H69" s="447" t="s">
        <v>795</v>
      </c>
      <c r="I69" s="449" t="str">
        <f>IF(ISBLANK(I67),"-", IF(I68/I67&gt;0,I68/I67))</f>
        <v>-</v>
      </c>
      <c r="J69" s="447" t="s">
        <v>795</v>
      </c>
      <c r="K69" s="449" t="str">
        <f>IF(ISBLANK(K67),"-", IF(K68/K67&gt;0,K68/K67))</f>
        <v>-</v>
      </c>
      <c r="L69" s="447" t="s">
        <v>795</v>
      </c>
      <c r="M69" s="598" t="str">
        <f>IF(ISBLANK(M67),"-", IF(M68/M67&gt;0,M68/M67))</f>
        <v>-</v>
      </c>
      <c r="N69" s="723"/>
      <c r="O69" s="450"/>
    </row>
    <row r="70" spans="1:23" ht="18" thickBot="1" x14ac:dyDescent="0.45">
      <c r="A70" s="450"/>
      <c r="B70" s="438"/>
      <c r="C70" s="960"/>
      <c r="D70" s="447" t="s">
        <v>893</v>
      </c>
      <c r="E70" s="522" t="str">
        <f>IF(OR(ISBLANK(E68),ISNUMBER($M$11)=FALSE),"-",IF(E69&lt;=$M$11,"PASS","FAIL"))</f>
        <v>-</v>
      </c>
      <c r="F70" s="447" t="s">
        <v>893</v>
      </c>
      <c r="G70" s="522" t="str">
        <f>IF(OR(ISBLANK(G68),ISNUMBER($M$11)=FALSE),"-",IF(G69&lt;=$M$11,"PASS","FAIL"))</f>
        <v>-</v>
      </c>
      <c r="H70" s="447" t="s">
        <v>893</v>
      </c>
      <c r="I70" s="522" t="str">
        <f>IF(OR(ISBLANK(I68),ISNUMBER($M$11)=FALSE),"-",IF(I69&lt;=$M$11,"PASS","FAIL"))</f>
        <v>-</v>
      </c>
      <c r="J70" s="447" t="s">
        <v>893</v>
      </c>
      <c r="K70" s="522" t="str">
        <f>IF(OR(ISBLANK(K68),ISNUMBER($M$11)=FALSE),"-",IF(K69&lt;=$M$11,"PASS","FAIL"))</f>
        <v>-</v>
      </c>
      <c r="L70" s="447" t="s">
        <v>893</v>
      </c>
      <c r="M70" s="522" t="str">
        <f>IF(OR(ISBLANK(M68),ISNUMBER($M$11)=FALSE),"-",IF(M69&lt;=$M$11,"PASS","FAIL"))</f>
        <v>-</v>
      </c>
      <c r="N70" s="723"/>
      <c r="O70" s="450"/>
    </row>
    <row r="71" spans="1:23" ht="6" customHeight="1" thickBot="1" x14ac:dyDescent="0.45">
      <c r="A71" s="450"/>
      <c r="B71" s="438"/>
      <c r="C71" s="438"/>
      <c r="D71" s="438"/>
      <c r="E71" s="438"/>
      <c r="F71" s="438"/>
      <c r="G71" s="438"/>
      <c r="H71" s="438"/>
      <c r="I71" s="438"/>
      <c r="J71" s="438"/>
      <c r="K71" s="438"/>
      <c r="L71" s="438"/>
      <c r="M71" s="603"/>
      <c r="N71" s="438"/>
      <c r="O71" s="450"/>
    </row>
    <row r="72" spans="1:23" ht="76.8" customHeight="1" thickBot="1" x14ac:dyDescent="0.45">
      <c r="A72" s="450"/>
      <c r="B72" s="438"/>
      <c r="C72" s="544" t="s">
        <v>925</v>
      </c>
      <c r="D72" s="941"/>
      <c r="E72" s="942"/>
      <c r="F72" s="942"/>
      <c r="G72" s="942"/>
      <c r="H72" s="942"/>
      <c r="I72" s="942"/>
      <c r="J72" s="942"/>
      <c r="K72" s="942"/>
      <c r="L72" s="942"/>
      <c r="M72" s="943"/>
      <c r="N72" s="438"/>
      <c r="O72" s="450"/>
    </row>
    <row r="73" spans="1:23" ht="11.4" customHeight="1" thickBot="1" x14ac:dyDescent="0.45">
      <c r="A73" s="450"/>
      <c r="B73" s="438"/>
      <c r="C73" s="438"/>
      <c r="D73" s="438"/>
      <c r="E73" s="438"/>
      <c r="F73" s="438"/>
      <c r="G73" s="438"/>
      <c r="H73" s="438"/>
      <c r="I73" s="438"/>
      <c r="J73" s="438"/>
      <c r="K73" s="438"/>
      <c r="L73" s="438"/>
      <c r="M73" s="603"/>
      <c r="N73" s="438"/>
      <c r="O73" s="450"/>
    </row>
    <row r="74" spans="1:23" ht="12" customHeight="1" thickBot="1" x14ac:dyDescent="0.45">
      <c r="A74" s="714"/>
      <c r="B74" s="451"/>
      <c r="C74" s="451"/>
      <c r="D74" s="451"/>
      <c r="E74" s="451"/>
      <c r="F74" s="451"/>
      <c r="G74" s="451"/>
      <c r="H74" s="451"/>
      <c r="I74" s="451"/>
      <c r="J74" s="451"/>
      <c r="K74" s="451"/>
      <c r="L74" s="451"/>
      <c r="M74" s="604"/>
      <c r="N74" s="451"/>
      <c r="O74" s="724"/>
    </row>
    <row r="76" spans="1:23" s="264" customFormat="1" ht="15.75" customHeight="1" x14ac:dyDescent="0.4">
      <c r="A76" s="715"/>
      <c r="B76" s="365"/>
      <c r="C76" s="637" t="s">
        <v>600</v>
      </c>
      <c r="D76" s="637"/>
      <c r="E76" s="637"/>
      <c r="F76" s="638"/>
      <c r="G76" s="638"/>
      <c r="H76" s="638"/>
      <c r="I76" s="638"/>
      <c r="J76" s="638"/>
      <c r="K76" s="638"/>
      <c r="L76" s="639"/>
      <c r="M76" s="640"/>
      <c r="N76" s="365"/>
      <c r="O76" s="717"/>
      <c r="P76" s="365"/>
      <c r="Q76" s="365"/>
      <c r="R76" s="365"/>
      <c r="S76" s="365"/>
      <c r="T76" s="365"/>
      <c r="U76" s="380"/>
      <c r="V76" s="365"/>
      <c r="W76" s="365"/>
    </row>
    <row r="77" spans="1:23" s="264" customFormat="1" ht="37.799999999999997" customHeight="1" x14ac:dyDescent="0.4">
      <c r="A77" s="715"/>
      <c r="B77" s="365"/>
      <c r="C77" s="637"/>
      <c r="D77" s="944" t="s">
        <v>964</v>
      </c>
      <c r="E77" s="944"/>
      <c r="F77" s="944"/>
      <c r="G77" s="944"/>
      <c r="H77" s="944"/>
      <c r="I77" s="944"/>
      <c r="J77" s="944"/>
      <c r="K77" s="944"/>
      <c r="L77" s="944"/>
      <c r="M77" s="944"/>
      <c r="N77" s="365"/>
      <c r="O77" s="717"/>
      <c r="P77" s="365"/>
      <c r="Q77" s="365"/>
      <c r="R77" s="365"/>
      <c r="S77" s="365"/>
      <c r="T77" s="365"/>
      <c r="U77" s="380"/>
      <c r="V77" s="365"/>
      <c r="W77" s="365"/>
    </row>
    <row r="78" spans="1:23" s="264" customFormat="1" ht="23.4" customHeight="1" x14ac:dyDescent="0.4">
      <c r="A78" s="715"/>
      <c r="B78" s="365"/>
      <c r="C78" s="641"/>
      <c r="D78" s="470" t="s">
        <v>968</v>
      </c>
      <c r="E78" s="642"/>
      <c r="F78" s="642"/>
      <c r="G78" s="642"/>
      <c r="H78" s="642"/>
      <c r="I78" s="643"/>
      <c r="J78" s="643"/>
      <c r="K78" s="643"/>
      <c r="L78" s="639"/>
      <c r="M78" s="644"/>
      <c r="N78" s="330"/>
      <c r="O78" s="718"/>
      <c r="P78" s="330"/>
      <c r="Q78" s="330"/>
      <c r="R78" s="330"/>
      <c r="S78" s="330"/>
      <c r="T78" s="330"/>
      <c r="U78" s="368"/>
      <c r="V78" s="365"/>
      <c r="W78" s="365"/>
    </row>
    <row r="79" spans="1:23" s="264" customFormat="1" ht="20.399999999999999" customHeight="1" x14ac:dyDescent="0.4">
      <c r="A79" s="715"/>
      <c r="B79" s="365"/>
      <c r="C79" s="641"/>
      <c r="D79" s="645" t="s">
        <v>970</v>
      </c>
      <c r="E79" s="641"/>
      <c r="F79" s="643"/>
      <c r="G79" s="643"/>
      <c r="H79" s="643"/>
      <c r="I79" s="643"/>
      <c r="J79" s="643"/>
      <c r="K79" s="643"/>
      <c r="L79" s="639"/>
      <c r="M79" s="644"/>
      <c r="N79" s="330"/>
      <c r="O79" s="718"/>
      <c r="P79" s="330"/>
      <c r="Q79" s="330"/>
      <c r="R79" s="330"/>
      <c r="S79" s="330"/>
      <c r="T79" s="330"/>
      <c r="U79" s="368"/>
      <c r="V79" s="365"/>
      <c r="W79" s="365"/>
    </row>
    <row r="80" spans="1:23" ht="19.2" x14ac:dyDescent="0.4">
      <c r="C80" s="438"/>
      <c r="D80" s="470" t="s">
        <v>969</v>
      </c>
      <c r="E80" s="438"/>
      <c r="F80" s="438"/>
      <c r="G80" s="438"/>
      <c r="H80" s="438"/>
      <c r="I80" s="438"/>
      <c r="J80" s="438"/>
      <c r="K80" s="438"/>
      <c r="L80" s="438"/>
      <c r="M80" s="603"/>
    </row>
    <row r="81" spans="3:16" ht="36.6" customHeight="1" x14ac:dyDescent="0.4">
      <c r="C81" s="438"/>
      <c r="D81" s="944" t="s">
        <v>971</v>
      </c>
      <c r="E81" s="944"/>
      <c r="F81" s="944"/>
      <c r="G81" s="944"/>
      <c r="H81" s="944"/>
      <c r="I81" s="944"/>
      <c r="J81" s="944"/>
      <c r="K81" s="944"/>
      <c r="L81" s="944"/>
      <c r="M81" s="944"/>
      <c r="P81" s="433"/>
    </row>
    <row r="82" spans="3:16" ht="22.8" customHeight="1" x14ac:dyDescent="0.4"/>
  </sheetData>
  <mergeCells count="67">
    <mergeCell ref="D8:L8"/>
    <mergeCell ref="D9:L9"/>
    <mergeCell ref="D3:M3"/>
    <mergeCell ref="C5:M5"/>
    <mergeCell ref="Q5:AA5"/>
    <mergeCell ref="D6:M6"/>
    <mergeCell ref="D7:L7"/>
    <mergeCell ref="C6:C11"/>
    <mergeCell ref="J19:K19"/>
    <mergeCell ref="L19:M19"/>
    <mergeCell ref="C13:C15"/>
    <mergeCell ref="D13:M13"/>
    <mergeCell ref="D14:L14"/>
    <mergeCell ref="D15:L15"/>
    <mergeCell ref="Q21:U21"/>
    <mergeCell ref="D25:L25"/>
    <mergeCell ref="D26:L26"/>
    <mergeCell ref="C28:C38"/>
    <mergeCell ref="D28:M28"/>
    <mergeCell ref="D29:M29"/>
    <mergeCell ref="D30:E30"/>
    <mergeCell ref="F30:G30"/>
    <mergeCell ref="H30:I30"/>
    <mergeCell ref="J30:K30"/>
    <mergeCell ref="C17:C26"/>
    <mergeCell ref="D17:M17"/>
    <mergeCell ref="D18:M18"/>
    <mergeCell ref="D19:E19"/>
    <mergeCell ref="F19:G19"/>
    <mergeCell ref="H19:I19"/>
    <mergeCell ref="C40:C70"/>
    <mergeCell ref="D40:M40"/>
    <mergeCell ref="D41:M41"/>
    <mergeCell ref="D42:L42"/>
    <mergeCell ref="D43:L43"/>
    <mergeCell ref="D44:E44"/>
    <mergeCell ref="D64:M64"/>
    <mergeCell ref="D65:E65"/>
    <mergeCell ref="F65:G65"/>
    <mergeCell ref="H65:I65"/>
    <mergeCell ref="J65:K65"/>
    <mergeCell ref="L65:M65"/>
    <mergeCell ref="D57:M57"/>
    <mergeCell ref="D58:E58"/>
    <mergeCell ref="F58:G58"/>
    <mergeCell ref="H58:I58"/>
    <mergeCell ref="J58:K58"/>
    <mergeCell ref="L58:M58"/>
    <mergeCell ref="F44:G44"/>
    <mergeCell ref="H44:I44"/>
    <mergeCell ref="J44:K44"/>
    <mergeCell ref="D72:M72"/>
    <mergeCell ref="D77:M77"/>
    <mergeCell ref="D81:M81"/>
    <mergeCell ref="D10:L10"/>
    <mergeCell ref="D11:L11"/>
    <mergeCell ref="L44:M44"/>
    <mergeCell ref="D50:M50"/>
    <mergeCell ref="D51:E51"/>
    <mergeCell ref="F51:G51"/>
    <mergeCell ref="H51:I51"/>
    <mergeCell ref="J51:K51"/>
    <mergeCell ref="L51:M51"/>
    <mergeCell ref="L30:M30"/>
    <mergeCell ref="D36:L36"/>
    <mergeCell ref="D37:L37"/>
    <mergeCell ref="D38:L38"/>
  </mergeCells>
  <conditionalFormatting sqref="M24 E24:E26 G24:G26 I24:I26 K24:K26 M35 E35:E37 G35:G37 I35:I37 K35:K37 E49 G49 I49 K49 M49 E56 G56 I56 K56 M56 E63 G63 I63 K63 M63 E70 G70 I70 K70 M70">
    <cfRule type="containsText" dxfId="40" priority="3" operator="containsText" text="PASS">
      <formula>NOT(ISERROR(SEARCH("PASS",E24)))</formula>
    </cfRule>
    <cfRule type="containsText" dxfId="39" priority="4" operator="containsText" text="FAIL">
      <formula>NOT(ISERROR(SEARCH("FAIL",E24)))</formula>
    </cfRule>
  </conditionalFormatting>
  <conditionalFormatting sqref="M42:M43">
    <cfRule type="containsText" dxfId="38" priority="1" operator="containsText" text="PASS">
      <formula>NOT(ISERROR(SEARCH("PASS",M42)))</formula>
    </cfRule>
    <cfRule type="containsText" dxfId="37" priority="2" operator="containsText" text="FAIL">
      <formula>NOT(ISERROR(SEARCH("FAIL",M42)))</formula>
    </cfRule>
  </conditionalFormatting>
  <pageMargins left="0.7" right="0.7" top="0.75" bottom="0.75" header="0.3" footer="0.3"/>
  <pageSetup scale="45" fitToHeight="2" orientation="portrait" r:id="rId1"/>
  <rowBreaks count="1" manualBreakCount="1">
    <brk id="27"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AAC7005-AB0F-4B5F-BC42-C29F24EB937C}">
          <x14:formula1>
            <xm:f>'Dropdown menus'!$E$3:$E$6</xm:f>
          </x14:formula1>
          <xm:sqref>M14:M15 M25 M36</xm:sqref>
        </x14:dataValidation>
        <x14:dataValidation type="list" allowBlank="1" showInputMessage="1" showErrorMessage="1" xr:uid="{EFBD2EB9-95A2-4A2E-80F8-7D6719840548}">
          <x14:formula1>
            <xm:f>'Dropdown menus'!$E$9:$E$12</xm:f>
          </x14:formula1>
          <xm:sqref>M10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8E7F8-1211-4738-A4D2-8AA8915A6445}">
  <sheetPr>
    <tabColor rgb="FF00AAAF"/>
    <pageSetUpPr fitToPage="1"/>
  </sheetPr>
  <dimension ref="A1:AJ269"/>
  <sheetViews>
    <sheetView zoomScale="80" zoomScaleNormal="80" workbookViewId="0">
      <selection activeCell="C2" sqref="C2:W2"/>
    </sheetView>
  </sheetViews>
  <sheetFormatPr defaultColWidth="10.08984375" defaultRowHeight="15" customHeight="1" x14ac:dyDescent="0.4"/>
  <cols>
    <col min="1" max="2" width="1.54296875" style="264" customWidth="1"/>
    <col min="3" max="3" width="7.36328125" style="369" customWidth="1"/>
    <col min="4" max="4" width="6.6328125" style="369" customWidth="1"/>
    <col min="5" max="5" width="10.81640625" style="369" customWidth="1"/>
    <col min="6" max="6" width="21.81640625" style="264" customWidth="1"/>
    <col min="7" max="7" width="15.54296875" style="264" customWidth="1"/>
    <col min="8" max="8" width="22.08984375" style="264" customWidth="1"/>
    <col min="9" max="10" width="21.36328125" style="264" customWidth="1"/>
    <col min="11" max="13" width="9.26953125" style="264" customWidth="1"/>
    <col min="14" max="14" width="14.7265625" style="431" customWidth="1"/>
    <col min="15" max="15" width="10.36328125" style="264" customWidth="1"/>
    <col min="16" max="16" width="11.54296875" style="264" customWidth="1"/>
    <col min="17" max="17" width="17.81640625" style="264" customWidth="1"/>
    <col min="18" max="19" width="10.36328125" style="264" customWidth="1"/>
    <col min="20" max="20" width="12.54296875" style="264" customWidth="1"/>
    <col min="21" max="21" width="18.1796875" style="264" customWidth="1"/>
    <col min="22" max="22" width="15.453125" style="264" customWidth="1"/>
    <col min="23" max="23" width="15.81640625" style="264" customWidth="1"/>
    <col min="24" max="25" width="1.6328125" style="264" customWidth="1"/>
    <col min="26" max="26" width="0.54296875" style="264" customWidth="1"/>
    <col min="27" max="27" width="1.54296875" style="264" hidden="1" customWidth="1"/>
    <col min="28" max="29" width="10.08984375" style="264" hidden="1" customWidth="1"/>
    <col min="30" max="30" width="13.81640625" style="264" hidden="1" customWidth="1"/>
    <col min="31" max="36" width="10.08984375" style="264" hidden="1" customWidth="1"/>
    <col min="37" max="16384" width="10.08984375" style="264"/>
  </cols>
  <sheetData>
    <row r="1" spans="1:29" ht="14.25" customHeight="1" thickBot="1" x14ac:dyDescent="0.45">
      <c r="A1" s="398"/>
      <c r="B1" s="320"/>
      <c r="C1" s="320"/>
      <c r="D1" s="320"/>
      <c r="E1" s="320"/>
      <c r="F1" s="320"/>
      <c r="G1" s="320"/>
      <c r="H1" s="320"/>
      <c r="I1" s="320"/>
      <c r="J1" s="320"/>
      <c r="K1" s="320"/>
      <c r="L1" s="320"/>
      <c r="M1" s="320"/>
      <c r="N1" s="423"/>
      <c r="O1" s="320"/>
      <c r="P1" s="320"/>
      <c r="Q1" s="320"/>
      <c r="R1" s="320"/>
      <c r="S1" s="320"/>
      <c r="T1" s="320"/>
      <c r="U1" s="320"/>
      <c r="V1" s="320"/>
      <c r="W1" s="320"/>
      <c r="X1" s="320"/>
      <c r="Y1" s="399"/>
    </row>
    <row r="2" spans="1:29" ht="135" customHeight="1" x14ac:dyDescent="0.4">
      <c r="A2" s="321"/>
      <c r="B2" s="322"/>
      <c r="C2" s="1100" t="s">
        <v>1101</v>
      </c>
      <c r="D2" s="1100"/>
      <c r="E2" s="1100"/>
      <c r="F2" s="1100"/>
      <c r="G2" s="1100"/>
      <c r="H2" s="1100"/>
      <c r="I2" s="1100"/>
      <c r="J2" s="1100"/>
      <c r="K2" s="1100"/>
      <c r="L2" s="1100"/>
      <c r="M2" s="1100"/>
      <c r="N2" s="1100"/>
      <c r="O2" s="1100"/>
      <c r="P2" s="1100"/>
      <c r="Q2" s="1100"/>
      <c r="R2" s="1100"/>
      <c r="S2" s="1100"/>
      <c r="T2" s="1100"/>
      <c r="U2" s="1100"/>
      <c r="V2" s="1100"/>
      <c r="W2" s="1100"/>
      <c r="X2" s="322"/>
      <c r="Y2" s="416"/>
    </row>
    <row r="3" spans="1:29" ht="73.8" customHeight="1" x14ac:dyDescent="0.4">
      <c r="A3" s="323"/>
      <c r="B3" s="322"/>
      <c r="C3" s="386"/>
      <c r="D3" s="386"/>
      <c r="E3" s="386"/>
      <c r="F3" s="386"/>
      <c r="G3" s="386"/>
      <c r="H3" s="386"/>
      <c r="I3" s="386"/>
      <c r="J3" s="386"/>
      <c r="K3" s="386"/>
      <c r="L3" s="386"/>
      <c r="M3" s="386"/>
      <c r="N3" s="386"/>
      <c r="O3" s="386"/>
      <c r="P3" s="386"/>
      <c r="Q3" s="386"/>
      <c r="R3" s="386"/>
      <c r="S3" s="386"/>
      <c r="T3" s="386"/>
      <c r="U3" s="386"/>
      <c r="V3" s="386"/>
      <c r="W3" s="386"/>
      <c r="X3" s="322"/>
      <c r="Y3" s="416"/>
    </row>
    <row r="4" spans="1:29" s="326" customFormat="1" ht="26.4" customHeight="1" x14ac:dyDescent="0.5">
      <c r="A4" s="323"/>
      <c r="B4" s="324"/>
      <c r="C4" s="1101" t="s">
        <v>835</v>
      </c>
      <c r="D4" s="1101"/>
      <c r="E4" s="1101"/>
      <c r="F4" s="1101"/>
      <c r="G4" s="1101"/>
      <c r="H4" s="1101"/>
      <c r="I4" s="1101"/>
      <c r="J4" s="1101"/>
      <c r="K4" s="1101"/>
      <c r="L4" s="1101"/>
      <c r="M4" s="1101"/>
      <c r="N4" s="1101"/>
      <c r="O4" s="1101"/>
      <c r="P4" s="1101"/>
      <c r="Q4" s="1101"/>
      <c r="R4" s="1101"/>
      <c r="S4" s="1101"/>
      <c r="T4" s="1101"/>
      <c r="U4" s="1101"/>
      <c r="V4" s="1101"/>
      <c r="W4" s="1101"/>
      <c r="X4" s="325"/>
      <c r="Y4" s="416"/>
    </row>
    <row r="5" spans="1:29" s="329" customFormat="1" ht="29.4" customHeight="1" x14ac:dyDescent="0.35">
      <c r="A5" s="323"/>
      <c r="B5" s="327"/>
      <c r="C5" s="1102" t="s">
        <v>846</v>
      </c>
      <c r="D5" s="1102"/>
      <c r="E5" s="1102"/>
      <c r="F5" s="1102"/>
      <c r="G5" s="1102"/>
      <c r="H5" s="1102"/>
      <c r="I5" s="1102"/>
      <c r="J5" s="1102"/>
      <c r="K5" s="1102"/>
      <c r="L5" s="1102"/>
      <c r="M5" s="1102"/>
      <c r="N5" s="1102"/>
      <c r="O5" s="1102"/>
      <c r="P5" s="1102"/>
      <c r="Q5" s="1102"/>
      <c r="R5" s="1102"/>
      <c r="S5" s="1102"/>
      <c r="T5" s="1102"/>
      <c r="U5" s="1102"/>
      <c r="V5" s="1102"/>
      <c r="W5" s="1102"/>
      <c r="X5" s="328"/>
      <c r="Y5" s="416"/>
    </row>
    <row r="6" spans="1:29" s="326" customFormat="1" ht="28.8" customHeight="1" x14ac:dyDescent="0.5">
      <c r="A6" s="323"/>
      <c r="B6" s="457"/>
      <c r="C6" s="1102" t="s">
        <v>821</v>
      </c>
      <c r="D6" s="1102"/>
      <c r="E6" s="1102"/>
      <c r="F6" s="1102"/>
      <c r="G6" s="1102"/>
      <c r="H6" s="1102"/>
      <c r="I6" s="1102"/>
      <c r="J6" s="1102"/>
      <c r="K6" s="1102"/>
      <c r="L6" s="1102"/>
      <c r="M6" s="1102"/>
      <c r="N6" s="1102"/>
      <c r="O6" s="1102"/>
      <c r="P6" s="1102"/>
      <c r="Q6" s="1102"/>
      <c r="R6" s="1102"/>
      <c r="S6" s="1102"/>
      <c r="T6" s="1102"/>
      <c r="U6" s="1102"/>
      <c r="V6" s="1102"/>
      <c r="W6" s="1102"/>
      <c r="X6" s="325"/>
      <c r="Y6" s="416"/>
    </row>
    <row r="7" spans="1:29" s="329" customFormat="1" ht="43.2" customHeight="1" x14ac:dyDescent="0.35">
      <c r="A7" s="323"/>
      <c r="B7" s="327"/>
      <c r="C7" s="1103" t="s">
        <v>918</v>
      </c>
      <c r="D7" s="1103"/>
      <c r="E7" s="1103"/>
      <c r="F7" s="1103"/>
      <c r="G7" s="1103"/>
      <c r="H7" s="1103"/>
      <c r="I7" s="1103"/>
      <c r="J7" s="1103"/>
      <c r="K7" s="1103"/>
      <c r="L7" s="1103"/>
      <c r="M7" s="1103"/>
      <c r="N7" s="1103"/>
      <c r="O7" s="1103"/>
      <c r="P7" s="1103"/>
      <c r="Q7" s="1103"/>
      <c r="R7" s="1103"/>
      <c r="S7" s="1103"/>
      <c r="T7" s="1103"/>
      <c r="U7" s="1103"/>
      <c r="V7" s="1103"/>
      <c r="W7" s="1103"/>
      <c r="X7" s="328"/>
      <c r="Y7" s="416"/>
    </row>
    <row r="8" spans="1:29" ht="10.8" customHeight="1" thickBot="1" x14ac:dyDescent="0.45">
      <c r="A8" s="323"/>
      <c r="B8" s="322"/>
      <c r="C8" s="331"/>
      <c r="D8" s="331"/>
      <c r="E8" s="331"/>
      <c r="F8" s="332"/>
      <c r="G8" s="332"/>
      <c r="H8" s="332"/>
      <c r="I8" s="332"/>
      <c r="J8" s="332"/>
      <c r="K8" s="332"/>
      <c r="L8" s="332"/>
      <c r="M8" s="332"/>
      <c r="N8" s="424"/>
      <c r="O8" s="332"/>
      <c r="P8" s="333"/>
      <c r="Q8" s="332"/>
      <c r="R8" s="334"/>
      <c r="S8" s="335"/>
      <c r="T8" s="336"/>
      <c r="U8" s="336"/>
      <c r="V8" s="337"/>
      <c r="W8" s="337"/>
      <c r="X8" s="322"/>
      <c r="Y8" s="416"/>
    </row>
    <row r="9" spans="1:29" ht="40.200000000000003" customHeight="1" x14ac:dyDescent="0.4">
      <c r="A9" s="323"/>
      <c r="B9" s="322"/>
      <c r="C9" s="1089" t="s">
        <v>710</v>
      </c>
      <c r="D9" s="1090"/>
      <c r="E9" s="1090"/>
      <c r="F9" s="1090"/>
      <c r="G9" s="1090"/>
      <c r="H9" s="1090"/>
      <c r="I9" s="1090"/>
      <c r="J9" s="1090"/>
      <c r="K9" s="1090"/>
      <c r="L9" s="1090"/>
      <c r="M9" s="1090"/>
      <c r="N9" s="1090"/>
      <c r="O9" s="1090"/>
      <c r="P9" s="1090"/>
      <c r="Q9" s="1090"/>
      <c r="R9" s="1090"/>
      <c r="S9" s="1090"/>
      <c r="T9" s="1090"/>
      <c r="U9" s="1090"/>
      <c r="V9" s="1090"/>
      <c r="W9" s="1091"/>
      <c r="X9" s="322"/>
      <c r="Y9" s="416"/>
    </row>
    <row r="10" spans="1:29" ht="40.200000000000003" customHeight="1" x14ac:dyDescent="0.4">
      <c r="A10" s="323"/>
      <c r="B10" s="322"/>
      <c r="C10" s="1018" t="s">
        <v>711</v>
      </c>
      <c r="D10" s="1093" t="s">
        <v>736</v>
      </c>
      <c r="E10" s="1084" t="s">
        <v>830</v>
      </c>
      <c r="F10" s="1085"/>
      <c r="G10" s="1085"/>
      <c r="H10" s="1085"/>
      <c r="I10" s="1085"/>
      <c r="J10" s="1085"/>
      <c r="K10" s="1085"/>
      <c r="L10" s="1085"/>
      <c r="M10" s="1085"/>
      <c r="N10" s="1085"/>
      <c r="O10" s="1085"/>
      <c r="P10" s="1085"/>
      <c r="Q10" s="1085"/>
      <c r="R10" s="1085"/>
      <c r="S10" s="1085"/>
      <c r="T10" s="1085"/>
      <c r="U10" s="1085"/>
      <c r="V10" s="1085"/>
      <c r="W10" s="1086"/>
      <c r="X10" s="322"/>
      <c r="Y10" s="416"/>
    </row>
    <row r="11" spans="1:29" ht="54.6" customHeight="1" x14ac:dyDescent="0.5">
      <c r="A11" s="323"/>
      <c r="B11" s="322"/>
      <c r="C11" s="1019"/>
      <c r="D11" s="1094"/>
      <c r="E11" s="1096" t="s">
        <v>712</v>
      </c>
      <c r="F11" s="1096" t="s">
        <v>831</v>
      </c>
      <c r="G11" s="1098" t="s">
        <v>695</v>
      </c>
      <c r="H11" s="1098" t="s">
        <v>1107</v>
      </c>
      <c r="I11" s="1098" t="s">
        <v>280</v>
      </c>
      <c r="J11" s="1096" t="s">
        <v>281</v>
      </c>
      <c r="K11" s="1106" t="s">
        <v>716</v>
      </c>
      <c r="L11" s="1030" t="s">
        <v>833</v>
      </c>
      <c r="M11" s="1032"/>
      <c r="N11" s="1106" t="s">
        <v>1032</v>
      </c>
      <c r="O11" s="1030" t="s">
        <v>730</v>
      </c>
      <c r="P11" s="1032"/>
      <c r="Q11" s="1108" t="s">
        <v>827</v>
      </c>
      <c r="R11" s="1030" t="s">
        <v>732</v>
      </c>
      <c r="S11" s="1032"/>
      <c r="T11" s="1096" t="s">
        <v>1108</v>
      </c>
      <c r="U11" s="1096" t="s">
        <v>1109</v>
      </c>
      <c r="V11" s="1110" t="s">
        <v>713</v>
      </c>
      <c r="W11" s="1104" t="s">
        <v>714</v>
      </c>
      <c r="X11" s="322"/>
      <c r="Y11" s="416"/>
      <c r="AA11" s="338"/>
      <c r="AB11" s="339"/>
      <c r="AC11" s="339"/>
    </row>
    <row r="12" spans="1:29" ht="35.4" customHeight="1" x14ac:dyDescent="0.4">
      <c r="A12" s="323"/>
      <c r="B12" s="322"/>
      <c r="C12" s="1019"/>
      <c r="D12" s="1094"/>
      <c r="E12" s="1097"/>
      <c r="F12" s="1097"/>
      <c r="G12" s="1099"/>
      <c r="H12" s="1099"/>
      <c r="I12" s="1099"/>
      <c r="J12" s="1097"/>
      <c r="K12" s="1107"/>
      <c r="L12" s="341" t="s">
        <v>717</v>
      </c>
      <c r="M12" s="341" t="s">
        <v>718</v>
      </c>
      <c r="N12" s="1107"/>
      <c r="O12" s="341" t="s">
        <v>717</v>
      </c>
      <c r="P12" s="341" t="s">
        <v>718</v>
      </c>
      <c r="Q12" s="1109"/>
      <c r="R12" s="341" t="s">
        <v>717</v>
      </c>
      <c r="S12" s="341" t="s">
        <v>718</v>
      </c>
      <c r="T12" s="1097"/>
      <c r="U12" s="1097"/>
      <c r="V12" s="1111"/>
      <c r="W12" s="1105"/>
      <c r="X12" s="322"/>
      <c r="Y12" s="416"/>
    </row>
    <row r="13" spans="1:29" ht="58.8" customHeight="1" x14ac:dyDescent="0.4">
      <c r="A13" s="323"/>
      <c r="B13" s="322"/>
      <c r="C13" s="1019"/>
      <c r="D13" s="1094"/>
      <c r="E13" s="340"/>
      <c r="F13" s="401" t="s">
        <v>622</v>
      </c>
      <c r="G13" s="343"/>
      <c r="H13" s="342" t="s">
        <v>622</v>
      </c>
      <c r="I13" s="373"/>
      <c r="J13" s="417"/>
      <c r="K13" s="343"/>
      <c r="L13" s="344"/>
      <c r="M13" s="344"/>
      <c r="N13" s="425" t="s">
        <v>622</v>
      </c>
      <c r="O13" s="345"/>
      <c r="P13" s="345"/>
      <c r="Q13" s="425" t="s">
        <v>622</v>
      </c>
      <c r="R13" s="345"/>
      <c r="S13" s="345"/>
      <c r="T13" s="345"/>
      <c r="U13" s="734" t="s">
        <v>622</v>
      </c>
      <c r="V13" s="346" t="str">
        <f t="shared" ref="V13:V20" si="0">IF(ISBLANK(T13),"",IF(ISNUMBER(T13/R13),T13/R13,""))</f>
        <v/>
      </c>
      <c r="W13" s="741" t="str">
        <f t="shared" ref="W13" si="1">IF(ISBLANK(R13),"",ROUND(ABS(S13-R13)/MAX(S13,R13),2))</f>
        <v/>
      </c>
      <c r="X13" s="322"/>
      <c r="Y13" s="416"/>
    </row>
    <row r="14" spans="1:29" ht="58.8" customHeight="1" x14ac:dyDescent="0.4">
      <c r="A14" s="323"/>
      <c r="B14" s="322"/>
      <c r="C14" s="1019"/>
      <c r="D14" s="1094"/>
      <c r="E14" s="340"/>
      <c r="F14" s="401" t="s">
        <v>622</v>
      </c>
      <c r="G14" s="343"/>
      <c r="H14" s="342" t="s">
        <v>622</v>
      </c>
      <c r="I14" s="373"/>
      <c r="J14" s="417"/>
      <c r="K14" s="343"/>
      <c r="L14" s="344"/>
      <c r="M14" s="344"/>
      <c r="N14" s="425" t="s">
        <v>622</v>
      </c>
      <c r="O14" s="345"/>
      <c r="P14" s="345"/>
      <c r="Q14" s="425" t="s">
        <v>622</v>
      </c>
      <c r="R14" s="345"/>
      <c r="S14" s="345"/>
      <c r="T14" s="345"/>
      <c r="U14" s="734" t="s">
        <v>622</v>
      </c>
      <c r="V14" s="346" t="str">
        <f t="shared" si="0"/>
        <v/>
      </c>
      <c r="W14" s="741" t="str">
        <f t="shared" ref="W14:W20" si="2">IF(ISBLANK(R14),"",ROUND(ABS(S14-R14)/MAX(S14,R14),2))</f>
        <v/>
      </c>
      <c r="X14" s="322"/>
      <c r="Y14" s="416"/>
    </row>
    <row r="15" spans="1:29" ht="58.8" customHeight="1" x14ac:dyDescent="0.4">
      <c r="A15" s="323"/>
      <c r="B15" s="322"/>
      <c r="C15" s="1019"/>
      <c r="D15" s="1094"/>
      <c r="E15" s="340"/>
      <c r="F15" s="401" t="s">
        <v>622</v>
      </c>
      <c r="G15" s="343"/>
      <c r="H15" s="342" t="s">
        <v>622</v>
      </c>
      <c r="I15" s="373"/>
      <c r="J15" s="417"/>
      <c r="K15" s="343"/>
      <c r="L15" s="344"/>
      <c r="M15" s="344"/>
      <c r="N15" s="425" t="s">
        <v>622</v>
      </c>
      <c r="O15" s="345"/>
      <c r="P15" s="345"/>
      <c r="Q15" s="425" t="s">
        <v>622</v>
      </c>
      <c r="R15" s="345"/>
      <c r="S15" s="345"/>
      <c r="T15" s="345"/>
      <c r="U15" s="734" t="s">
        <v>622</v>
      </c>
      <c r="V15" s="346" t="str">
        <f t="shared" si="0"/>
        <v/>
      </c>
      <c r="W15" s="741" t="str">
        <f t="shared" si="2"/>
        <v/>
      </c>
      <c r="X15" s="322"/>
      <c r="Y15" s="416"/>
    </row>
    <row r="16" spans="1:29" ht="58.8" customHeight="1" x14ac:dyDescent="0.4">
      <c r="A16" s="323"/>
      <c r="B16" s="322"/>
      <c r="C16" s="1019"/>
      <c r="D16" s="1094"/>
      <c r="E16" s="340"/>
      <c r="F16" s="401" t="s">
        <v>622</v>
      </c>
      <c r="G16" s="343"/>
      <c r="H16" s="342" t="s">
        <v>622</v>
      </c>
      <c r="I16" s="373"/>
      <c r="J16" s="417"/>
      <c r="K16" s="343"/>
      <c r="L16" s="344"/>
      <c r="M16" s="344"/>
      <c r="N16" s="425" t="s">
        <v>622</v>
      </c>
      <c r="O16" s="345"/>
      <c r="P16" s="345"/>
      <c r="Q16" s="425" t="s">
        <v>622</v>
      </c>
      <c r="R16" s="345"/>
      <c r="S16" s="345"/>
      <c r="T16" s="345"/>
      <c r="U16" s="734" t="s">
        <v>622</v>
      </c>
      <c r="V16" s="346" t="str">
        <f t="shared" si="0"/>
        <v/>
      </c>
      <c r="W16" s="741" t="str">
        <f t="shared" si="2"/>
        <v/>
      </c>
      <c r="X16" s="322"/>
      <c r="Y16" s="416"/>
    </row>
    <row r="17" spans="1:25" ht="58.8" customHeight="1" x14ac:dyDescent="0.4">
      <c r="A17" s="323"/>
      <c r="B17" s="322"/>
      <c r="C17" s="1019"/>
      <c r="D17" s="1094"/>
      <c r="E17" s="374"/>
      <c r="F17" s="401" t="s">
        <v>622</v>
      </c>
      <c r="G17" s="343"/>
      <c r="H17" s="342" t="s">
        <v>622</v>
      </c>
      <c r="I17" s="373"/>
      <c r="J17" s="417"/>
      <c r="K17" s="343"/>
      <c r="L17" s="344"/>
      <c r="M17" s="344"/>
      <c r="N17" s="425" t="s">
        <v>622</v>
      </c>
      <c r="O17" s="345"/>
      <c r="P17" s="345"/>
      <c r="Q17" s="425" t="s">
        <v>622</v>
      </c>
      <c r="R17" s="345"/>
      <c r="S17" s="345"/>
      <c r="T17" s="345"/>
      <c r="U17" s="734" t="s">
        <v>622</v>
      </c>
      <c r="V17" s="346" t="str">
        <f t="shared" si="0"/>
        <v/>
      </c>
      <c r="W17" s="741" t="str">
        <f t="shared" si="2"/>
        <v/>
      </c>
      <c r="X17" s="322"/>
      <c r="Y17" s="416"/>
    </row>
    <row r="18" spans="1:25" ht="58.8" customHeight="1" x14ac:dyDescent="0.4">
      <c r="A18" s="323"/>
      <c r="B18" s="322"/>
      <c r="C18" s="1019"/>
      <c r="D18" s="1094"/>
      <c r="E18" s="374"/>
      <c r="F18" s="401" t="s">
        <v>622</v>
      </c>
      <c r="G18" s="343"/>
      <c r="H18" s="342" t="s">
        <v>622</v>
      </c>
      <c r="I18" s="373"/>
      <c r="J18" s="417"/>
      <c r="K18" s="343"/>
      <c r="L18" s="344"/>
      <c r="M18" s="344"/>
      <c r="N18" s="425" t="s">
        <v>622</v>
      </c>
      <c r="O18" s="345"/>
      <c r="P18" s="345"/>
      <c r="Q18" s="425" t="s">
        <v>622</v>
      </c>
      <c r="R18" s="345"/>
      <c r="S18" s="345"/>
      <c r="T18" s="345"/>
      <c r="U18" s="734" t="s">
        <v>622</v>
      </c>
      <c r="V18" s="346" t="str">
        <f t="shared" si="0"/>
        <v/>
      </c>
      <c r="W18" s="741" t="str">
        <f t="shared" si="2"/>
        <v/>
      </c>
      <c r="X18" s="322"/>
      <c r="Y18" s="416"/>
    </row>
    <row r="19" spans="1:25" ht="58.8" customHeight="1" x14ac:dyDescent="0.4">
      <c r="A19" s="323"/>
      <c r="B19" s="322"/>
      <c r="C19" s="1019"/>
      <c r="D19" s="1094"/>
      <c r="E19" s="340"/>
      <c r="F19" s="401" t="s">
        <v>622</v>
      </c>
      <c r="G19" s="343"/>
      <c r="H19" s="342" t="s">
        <v>622</v>
      </c>
      <c r="I19" s="373"/>
      <c r="J19" s="417"/>
      <c r="K19" s="343"/>
      <c r="L19" s="344"/>
      <c r="M19" s="344"/>
      <c r="N19" s="425" t="s">
        <v>622</v>
      </c>
      <c r="O19" s="345"/>
      <c r="P19" s="345"/>
      <c r="Q19" s="425" t="s">
        <v>622</v>
      </c>
      <c r="R19" s="345"/>
      <c r="S19" s="345"/>
      <c r="T19" s="345"/>
      <c r="U19" s="734" t="s">
        <v>622</v>
      </c>
      <c r="V19" s="346" t="str">
        <f t="shared" si="0"/>
        <v/>
      </c>
      <c r="W19" s="741" t="str">
        <f t="shared" si="2"/>
        <v/>
      </c>
      <c r="X19" s="322"/>
      <c r="Y19" s="416"/>
    </row>
    <row r="20" spans="1:25" ht="58.8" customHeight="1" x14ac:dyDescent="0.4">
      <c r="A20" s="323"/>
      <c r="B20" s="322"/>
      <c r="C20" s="1092"/>
      <c r="D20" s="1095"/>
      <c r="E20" s="340"/>
      <c r="F20" s="401" t="s">
        <v>622</v>
      </c>
      <c r="G20" s="343"/>
      <c r="H20" s="342" t="s">
        <v>622</v>
      </c>
      <c r="I20" s="373"/>
      <c r="J20" s="417"/>
      <c r="K20" s="343"/>
      <c r="L20" s="344"/>
      <c r="M20" s="344"/>
      <c r="N20" s="425" t="s">
        <v>622</v>
      </c>
      <c r="O20" s="345"/>
      <c r="P20" s="345"/>
      <c r="Q20" s="425" t="s">
        <v>622</v>
      </c>
      <c r="R20" s="345"/>
      <c r="S20" s="345"/>
      <c r="T20" s="345"/>
      <c r="U20" s="734" t="s">
        <v>622</v>
      </c>
      <c r="V20" s="346" t="str">
        <f t="shared" si="0"/>
        <v/>
      </c>
      <c r="W20" s="741" t="str">
        <f t="shared" si="2"/>
        <v/>
      </c>
      <c r="X20" s="639"/>
      <c r="Y20" s="416"/>
    </row>
    <row r="21" spans="1:25" ht="6" customHeight="1" x14ac:dyDescent="0.4">
      <c r="A21" s="323"/>
      <c r="B21" s="375"/>
      <c r="C21" s="1087"/>
      <c r="D21" s="1088"/>
      <c r="E21" s="1088"/>
      <c r="F21" s="1088"/>
      <c r="G21" s="1088"/>
      <c r="H21" s="1088"/>
      <c r="I21" s="1088"/>
      <c r="J21" s="1088"/>
      <c r="K21" s="1088"/>
      <c r="L21" s="1088"/>
      <c r="M21" s="1088"/>
      <c r="N21" s="1088"/>
      <c r="O21" s="1088"/>
      <c r="P21" s="1088"/>
      <c r="Q21" s="1088"/>
      <c r="R21" s="1088"/>
      <c r="S21" s="1088"/>
      <c r="T21" s="1088"/>
      <c r="U21" s="1088"/>
      <c r="V21" s="1088"/>
      <c r="W21" s="1088"/>
      <c r="Y21" s="416"/>
    </row>
    <row r="22" spans="1:25" ht="40.200000000000003" customHeight="1" x14ac:dyDescent="0.4">
      <c r="A22" s="323"/>
      <c r="B22" s="322"/>
      <c r="C22" s="1018" t="s">
        <v>726</v>
      </c>
      <c r="D22" s="1034" t="s">
        <v>737</v>
      </c>
      <c r="E22" s="1084" t="s">
        <v>845</v>
      </c>
      <c r="F22" s="1085"/>
      <c r="G22" s="1085"/>
      <c r="H22" s="1085"/>
      <c r="I22" s="1085"/>
      <c r="J22" s="1085"/>
      <c r="K22" s="1085"/>
      <c r="L22" s="1085"/>
      <c r="M22" s="1085"/>
      <c r="N22" s="1085"/>
      <c r="O22" s="1085"/>
      <c r="P22" s="1085"/>
      <c r="Q22" s="1085"/>
      <c r="R22" s="1085"/>
      <c r="S22" s="1085"/>
      <c r="T22" s="1085"/>
      <c r="U22" s="1085"/>
      <c r="V22" s="1085"/>
      <c r="W22" s="1086"/>
      <c r="Y22" s="416"/>
    </row>
    <row r="23" spans="1:25" ht="32.4" customHeight="1" x14ac:dyDescent="0.4">
      <c r="A23" s="323"/>
      <c r="B23" s="322"/>
      <c r="C23" s="1019"/>
      <c r="D23" s="1035"/>
      <c r="E23" s="1079" t="s">
        <v>719</v>
      </c>
      <c r="F23" s="995" t="s">
        <v>840</v>
      </c>
      <c r="G23" s="996"/>
      <c r="H23" s="996"/>
      <c r="I23" s="996"/>
      <c r="J23" s="996"/>
      <c r="K23" s="996"/>
      <c r="L23" s="996"/>
      <c r="M23" s="996"/>
      <c r="N23" s="996"/>
      <c r="O23" s="996"/>
      <c r="P23" s="996"/>
      <c r="Q23" s="997" t="s">
        <v>843</v>
      </c>
      <c r="R23" s="997"/>
      <c r="S23" s="998"/>
      <c r="T23" s="461"/>
      <c r="U23" s="703"/>
      <c r="V23" s="1037" t="s">
        <v>720</v>
      </c>
      <c r="W23" s="1038"/>
      <c r="X23" s="322"/>
      <c r="Y23" s="416"/>
    </row>
    <row r="24" spans="1:25" ht="15.75" customHeight="1" x14ac:dyDescent="0.4">
      <c r="A24" s="323"/>
      <c r="B24" s="322"/>
      <c r="C24" s="1019"/>
      <c r="D24" s="1035"/>
      <c r="E24" s="1080"/>
      <c r="F24" s="1039" t="s">
        <v>779</v>
      </c>
      <c r="G24" s="1039" t="s">
        <v>836</v>
      </c>
      <c r="H24" s="1039"/>
      <c r="I24" s="1046" t="s">
        <v>838</v>
      </c>
      <c r="J24" s="1047"/>
      <c r="K24" s="1047"/>
      <c r="L24" s="1047"/>
      <c r="M24" s="1047"/>
      <c r="N24" s="1047"/>
      <c r="O24" s="1047"/>
      <c r="P24" s="1048"/>
      <c r="Q24" s="1082" t="s">
        <v>837</v>
      </c>
      <c r="R24" s="1055" t="s">
        <v>722</v>
      </c>
      <c r="S24" s="1055" t="s">
        <v>723</v>
      </c>
      <c r="T24" s="1055"/>
      <c r="U24" s="704"/>
      <c r="V24" s="1075" t="s">
        <v>724</v>
      </c>
      <c r="W24" s="1077"/>
      <c r="X24" s="322"/>
      <c r="Y24" s="416"/>
    </row>
    <row r="25" spans="1:25" ht="35.4" customHeight="1" x14ac:dyDescent="0.4">
      <c r="A25" s="323"/>
      <c r="B25" s="322"/>
      <c r="C25" s="1019"/>
      <c r="D25" s="1035"/>
      <c r="E25" s="1080"/>
      <c r="F25" s="1040"/>
      <c r="G25" s="1041"/>
      <c r="H25" s="1041"/>
      <c r="I25" s="1049"/>
      <c r="J25" s="1050"/>
      <c r="K25" s="1050"/>
      <c r="L25" s="1050"/>
      <c r="M25" s="1050"/>
      <c r="N25" s="1050"/>
      <c r="O25" s="1050"/>
      <c r="P25" s="1051"/>
      <c r="Q25" s="1083"/>
      <c r="R25" s="1056"/>
      <c r="S25" s="1056"/>
      <c r="T25" s="1057"/>
      <c r="U25" s="705"/>
      <c r="V25" s="1076"/>
      <c r="W25" s="1078"/>
      <c r="X25" s="322"/>
      <c r="Y25" s="416"/>
    </row>
    <row r="26" spans="1:25" ht="32.4" customHeight="1" x14ac:dyDescent="0.4">
      <c r="A26" s="323"/>
      <c r="B26" s="322"/>
      <c r="C26" s="1019"/>
      <c r="D26" s="1035"/>
      <c r="E26" s="1080"/>
      <c r="F26" s="393"/>
      <c r="G26" s="393"/>
      <c r="H26" s="348"/>
      <c r="I26" s="1033" t="s">
        <v>834</v>
      </c>
      <c r="J26" s="1033"/>
      <c r="K26" s="1033"/>
      <c r="L26" s="1033"/>
      <c r="M26" s="1033"/>
      <c r="N26" s="1033"/>
      <c r="O26" s="1033"/>
      <c r="P26" s="1033"/>
      <c r="Q26" s="425" t="s">
        <v>622</v>
      </c>
      <c r="R26" s="190"/>
      <c r="S26" s="347"/>
      <c r="T26" s="348"/>
      <c r="U26" s="730"/>
      <c r="V26" s="349" t="str">
        <f>IF(ISBLANK(R26),"",IF(OR(ABS(S26-R26)&lt;=5.044999,AND(S26&gt;=R26*0.804499,S26&lt;=R26*1.2)),"Ok","Not Acceptable"))</f>
        <v/>
      </c>
      <c r="W26" s="350"/>
      <c r="X26" s="322"/>
      <c r="Y26" s="416"/>
    </row>
    <row r="27" spans="1:25" ht="32.4" customHeight="1" x14ac:dyDescent="0.4">
      <c r="A27" s="323"/>
      <c r="B27" s="322"/>
      <c r="C27" s="1019"/>
      <c r="D27" s="1035"/>
      <c r="E27" s="1080"/>
      <c r="F27" s="393"/>
      <c r="G27" s="393"/>
      <c r="H27" s="348"/>
      <c r="I27" s="1042" t="s">
        <v>834</v>
      </c>
      <c r="J27" s="1043"/>
      <c r="K27" s="1043"/>
      <c r="L27" s="1043"/>
      <c r="M27" s="1043"/>
      <c r="N27" s="1043"/>
      <c r="O27" s="1043"/>
      <c r="P27" s="1044"/>
      <c r="Q27" s="425" t="s">
        <v>622</v>
      </c>
      <c r="R27" s="190"/>
      <c r="S27" s="347"/>
      <c r="T27" s="348"/>
      <c r="U27" s="730"/>
      <c r="V27" s="349" t="str">
        <f t="shared" ref="V27:V44" si="3">IF(ISBLANK(R27),"",IF(OR(ABS(S27-R27)&lt;=5.044999,AND(S27&gt;=R27*0.804499,S27&lt;=R27*1.2)),"Ok","Not Acceptable"))</f>
        <v/>
      </c>
      <c r="W27" s="350"/>
      <c r="X27" s="322"/>
      <c r="Y27" s="416"/>
    </row>
    <row r="28" spans="1:25" ht="32.4" customHeight="1" x14ac:dyDescent="0.4">
      <c r="A28" s="323"/>
      <c r="B28" s="322"/>
      <c r="C28" s="1019"/>
      <c r="D28" s="1035"/>
      <c r="E28" s="1080"/>
      <c r="F28" s="393"/>
      <c r="G28" s="393"/>
      <c r="H28" s="348"/>
      <c r="I28" s="1042" t="s">
        <v>834</v>
      </c>
      <c r="J28" s="1043"/>
      <c r="K28" s="1043"/>
      <c r="L28" s="1043"/>
      <c r="M28" s="1043"/>
      <c r="N28" s="1043"/>
      <c r="O28" s="1043"/>
      <c r="P28" s="1044"/>
      <c r="Q28" s="425" t="s">
        <v>622</v>
      </c>
      <c r="R28" s="190"/>
      <c r="S28" s="190"/>
      <c r="T28" s="348"/>
      <c r="U28" s="730"/>
      <c r="V28" s="349" t="str">
        <f t="shared" si="3"/>
        <v/>
      </c>
      <c r="W28" s="350"/>
      <c r="X28" s="322"/>
      <c r="Y28" s="416"/>
    </row>
    <row r="29" spans="1:25" ht="32.4" customHeight="1" x14ac:dyDescent="0.4">
      <c r="A29" s="323"/>
      <c r="B29" s="322"/>
      <c r="C29" s="1019"/>
      <c r="D29" s="1035"/>
      <c r="E29" s="1080"/>
      <c r="F29" s="393"/>
      <c r="G29" s="393"/>
      <c r="H29" s="348"/>
      <c r="I29" s="1042" t="s">
        <v>834</v>
      </c>
      <c r="J29" s="1043"/>
      <c r="K29" s="1043"/>
      <c r="L29" s="1043"/>
      <c r="M29" s="1043"/>
      <c r="N29" s="1043"/>
      <c r="O29" s="1043"/>
      <c r="P29" s="1044"/>
      <c r="Q29" s="425" t="s">
        <v>622</v>
      </c>
      <c r="R29" s="190"/>
      <c r="S29" s="190"/>
      <c r="T29" s="348"/>
      <c r="U29" s="730"/>
      <c r="V29" s="349" t="str">
        <f t="shared" si="3"/>
        <v/>
      </c>
      <c r="W29" s="350"/>
      <c r="X29" s="322"/>
      <c r="Y29" s="416"/>
    </row>
    <row r="30" spans="1:25" ht="32.4" customHeight="1" x14ac:dyDescent="0.4">
      <c r="A30" s="323"/>
      <c r="B30" s="322"/>
      <c r="C30" s="1019"/>
      <c r="D30" s="1035"/>
      <c r="E30" s="1080"/>
      <c r="F30" s="393"/>
      <c r="G30" s="393"/>
      <c r="H30" s="348"/>
      <c r="I30" s="1042" t="s">
        <v>834</v>
      </c>
      <c r="J30" s="1043"/>
      <c r="K30" s="1043"/>
      <c r="L30" s="1043"/>
      <c r="M30" s="1043"/>
      <c r="N30" s="1043"/>
      <c r="O30" s="1043"/>
      <c r="P30" s="1044"/>
      <c r="Q30" s="425" t="s">
        <v>622</v>
      </c>
      <c r="R30" s="190"/>
      <c r="S30" s="347"/>
      <c r="T30" s="348"/>
      <c r="U30" s="730"/>
      <c r="V30" s="349" t="str">
        <f t="shared" si="3"/>
        <v/>
      </c>
      <c r="W30" s="350"/>
      <c r="X30" s="322"/>
      <c r="Y30" s="416"/>
    </row>
    <row r="31" spans="1:25" ht="32.4" customHeight="1" x14ac:dyDescent="0.4">
      <c r="A31" s="323"/>
      <c r="B31" s="322"/>
      <c r="C31" s="1019"/>
      <c r="D31" s="1035"/>
      <c r="E31" s="1080"/>
      <c r="F31" s="393"/>
      <c r="G31" s="393"/>
      <c r="H31" s="348"/>
      <c r="I31" s="1042" t="s">
        <v>834</v>
      </c>
      <c r="J31" s="1043"/>
      <c r="K31" s="1043"/>
      <c r="L31" s="1043"/>
      <c r="M31" s="1043"/>
      <c r="N31" s="1043"/>
      <c r="O31" s="1043"/>
      <c r="P31" s="1044"/>
      <c r="Q31" s="425" t="s">
        <v>622</v>
      </c>
      <c r="R31" s="190"/>
      <c r="S31" s="347"/>
      <c r="T31" s="348"/>
      <c r="U31" s="730"/>
      <c r="V31" s="349" t="str">
        <f t="shared" si="3"/>
        <v/>
      </c>
      <c r="W31" s="350"/>
      <c r="X31" s="322"/>
      <c r="Y31" s="416"/>
    </row>
    <row r="32" spans="1:25" ht="32.4" customHeight="1" x14ac:dyDescent="0.4">
      <c r="A32" s="323"/>
      <c r="B32" s="322"/>
      <c r="C32" s="1019"/>
      <c r="D32" s="1035"/>
      <c r="E32" s="1080"/>
      <c r="F32" s="393"/>
      <c r="G32" s="393"/>
      <c r="H32" s="348"/>
      <c r="I32" s="1042" t="s">
        <v>834</v>
      </c>
      <c r="J32" s="1043"/>
      <c r="K32" s="1043"/>
      <c r="L32" s="1043"/>
      <c r="M32" s="1043"/>
      <c r="N32" s="1043"/>
      <c r="O32" s="1043"/>
      <c r="P32" s="1044"/>
      <c r="Q32" s="425" t="s">
        <v>622</v>
      </c>
      <c r="R32" s="190"/>
      <c r="S32" s="190"/>
      <c r="T32" s="348"/>
      <c r="U32" s="730"/>
      <c r="V32" s="349" t="str">
        <f t="shared" si="3"/>
        <v/>
      </c>
      <c r="W32" s="350"/>
      <c r="X32" s="322"/>
      <c r="Y32" s="416"/>
    </row>
    <row r="33" spans="1:36" ht="32.4" customHeight="1" x14ac:dyDescent="0.4">
      <c r="A33" s="323"/>
      <c r="B33" s="322"/>
      <c r="C33" s="1019"/>
      <c r="D33" s="1035"/>
      <c r="E33" s="1080"/>
      <c r="F33" s="393"/>
      <c r="G33" s="393"/>
      <c r="H33" s="348"/>
      <c r="I33" s="1042" t="s">
        <v>834</v>
      </c>
      <c r="J33" s="1043"/>
      <c r="K33" s="1043"/>
      <c r="L33" s="1043"/>
      <c r="M33" s="1043"/>
      <c r="N33" s="1043"/>
      <c r="O33" s="1043"/>
      <c r="P33" s="1044"/>
      <c r="Q33" s="425" t="s">
        <v>622</v>
      </c>
      <c r="R33" s="190"/>
      <c r="S33" s="190"/>
      <c r="T33" s="348"/>
      <c r="U33" s="730"/>
      <c r="V33" s="349" t="str">
        <f t="shared" si="3"/>
        <v/>
      </c>
      <c r="W33" s="350"/>
      <c r="X33" s="322"/>
      <c r="Y33" s="416"/>
    </row>
    <row r="34" spans="1:36" ht="32.4" customHeight="1" x14ac:dyDescent="0.4">
      <c r="A34" s="323"/>
      <c r="B34" s="322"/>
      <c r="C34" s="1019"/>
      <c r="D34" s="1035"/>
      <c r="E34" s="1080"/>
      <c r="F34" s="393"/>
      <c r="G34" s="393"/>
      <c r="H34" s="348"/>
      <c r="I34" s="1042" t="s">
        <v>834</v>
      </c>
      <c r="J34" s="1043"/>
      <c r="K34" s="1043"/>
      <c r="L34" s="1043"/>
      <c r="M34" s="1043"/>
      <c r="N34" s="1043"/>
      <c r="O34" s="1043"/>
      <c r="P34" s="1044"/>
      <c r="Q34" s="425" t="s">
        <v>622</v>
      </c>
      <c r="R34" s="190"/>
      <c r="S34" s="190"/>
      <c r="T34" s="348"/>
      <c r="U34" s="730"/>
      <c r="V34" s="349" t="str">
        <f t="shared" si="3"/>
        <v/>
      </c>
      <c r="W34" s="350"/>
      <c r="X34" s="322"/>
      <c r="Y34" s="416"/>
      <c r="AB34" s="389"/>
      <c r="AC34" s="389"/>
      <c r="AD34" s="389"/>
      <c r="AE34" s="390"/>
      <c r="AF34" s="390"/>
      <c r="AG34" s="390"/>
      <c r="AH34" s="390"/>
      <c r="AI34" s="391"/>
      <c r="AJ34" s="391"/>
    </row>
    <row r="35" spans="1:36" ht="32.4" customHeight="1" x14ac:dyDescent="0.4">
      <c r="A35" s="323"/>
      <c r="B35" s="322"/>
      <c r="C35" s="1019"/>
      <c r="D35" s="1035"/>
      <c r="E35" s="1080"/>
      <c r="F35" s="393"/>
      <c r="G35" s="393"/>
      <c r="H35" s="348"/>
      <c r="I35" s="1042" t="s">
        <v>834</v>
      </c>
      <c r="J35" s="1043"/>
      <c r="K35" s="1043"/>
      <c r="L35" s="1043"/>
      <c r="M35" s="1043"/>
      <c r="N35" s="1043"/>
      <c r="O35" s="1043"/>
      <c r="P35" s="1044"/>
      <c r="Q35" s="425" t="s">
        <v>622</v>
      </c>
      <c r="R35" s="190"/>
      <c r="S35" s="347"/>
      <c r="T35" s="348"/>
      <c r="U35" s="730"/>
      <c r="V35" s="349" t="str">
        <f t="shared" si="3"/>
        <v/>
      </c>
      <c r="W35" s="350"/>
      <c r="X35" s="322"/>
      <c r="Y35" s="416"/>
    </row>
    <row r="36" spans="1:36" ht="32.4" customHeight="1" x14ac:dyDescent="0.4">
      <c r="A36" s="323"/>
      <c r="B36" s="322"/>
      <c r="C36" s="1019"/>
      <c r="D36" s="1035"/>
      <c r="E36" s="1080"/>
      <c r="F36" s="393"/>
      <c r="G36" s="393"/>
      <c r="H36" s="348"/>
      <c r="I36" s="1042" t="s">
        <v>834</v>
      </c>
      <c r="J36" s="1043"/>
      <c r="K36" s="1043"/>
      <c r="L36" s="1043"/>
      <c r="M36" s="1043"/>
      <c r="N36" s="1043"/>
      <c r="O36" s="1043"/>
      <c r="P36" s="1044"/>
      <c r="Q36" s="425" t="s">
        <v>622</v>
      </c>
      <c r="R36" s="190"/>
      <c r="S36" s="347"/>
      <c r="T36" s="348"/>
      <c r="U36" s="730"/>
      <c r="V36" s="349" t="str">
        <f t="shared" si="3"/>
        <v/>
      </c>
      <c r="W36" s="350"/>
      <c r="X36" s="322"/>
      <c r="Y36" s="416"/>
    </row>
    <row r="37" spans="1:36" ht="32.4" customHeight="1" x14ac:dyDescent="0.4">
      <c r="A37" s="323"/>
      <c r="B37" s="322"/>
      <c r="C37" s="1019"/>
      <c r="D37" s="1035"/>
      <c r="E37" s="1080"/>
      <c r="F37" s="393"/>
      <c r="G37" s="393"/>
      <c r="H37" s="348"/>
      <c r="I37" s="1042" t="s">
        <v>834</v>
      </c>
      <c r="J37" s="1043"/>
      <c r="K37" s="1043"/>
      <c r="L37" s="1043"/>
      <c r="M37" s="1043"/>
      <c r="N37" s="1043"/>
      <c r="O37" s="1043"/>
      <c r="P37" s="1044"/>
      <c r="Q37" s="425" t="s">
        <v>622</v>
      </c>
      <c r="R37" s="190"/>
      <c r="S37" s="190"/>
      <c r="T37" s="348"/>
      <c r="U37" s="730"/>
      <c r="V37" s="349" t="str">
        <f t="shared" si="3"/>
        <v/>
      </c>
      <c r="W37" s="350"/>
      <c r="X37" s="322"/>
      <c r="Y37" s="416"/>
    </row>
    <row r="38" spans="1:36" ht="32.4" customHeight="1" x14ac:dyDescent="0.4">
      <c r="A38" s="323"/>
      <c r="B38" s="322"/>
      <c r="C38" s="1019"/>
      <c r="D38" s="1035"/>
      <c r="E38" s="1080"/>
      <c r="F38" s="393"/>
      <c r="G38" s="393"/>
      <c r="H38" s="348"/>
      <c r="I38" s="1042" t="s">
        <v>834</v>
      </c>
      <c r="J38" s="1043"/>
      <c r="K38" s="1043"/>
      <c r="L38" s="1043"/>
      <c r="M38" s="1043"/>
      <c r="N38" s="1043"/>
      <c r="O38" s="1043"/>
      <c r="P38" s="1044"/>
      <c r="Q38" s="425" t="s">
        <v>622</v>
      </c>
      <c r="R38" s="190"/>
      <c r="S38" s="190"/>
      <c r="T38" s="348"/>
      <c r="U38" s="730"/>
      <c r="V38" s="349" t="str">
        <f t="shared" si="3"/>
        <v/>
      </c>
      <c r="W38" s="350"/>
      <c r="X38" s="322"/>
      <c r="Y38" s="416"/>
    </row>
    <row r="39" spans="1:36" ht="32.4" customHeight="1" x14ac:dyDescent="0.4">
      <c r="A39" s="323"/>
      <c r="B39" s="322"/>
      <c r="C39" s="1019"/>
      <c r="D39" s="1035"/>
      <c r="E39" s="1080"/>
      <c r="F39" s="393"/>
      <c r="G39" s="393"/>
      <c r="H39" s="348"/>
      <c r="I39" s="1042" t="s">
        <v>834</v>
      </c>
      <c r="J39" s="1043"/>
      <c r="K39" s="1043"/>
      <c r="L39" s="1043"/>
      <c r="M39" s="1043"/>
      <c r="N39" s="1043"/>
      <c r="O39" s="1043"/>
      <c r="P39" s="1044"/>
      <c r="Q39" s="425" t="s">
        <v>622</v>
      </c>
      <c r="R39" s="190"/>
      <c r="S39" s="190"/>
      <c r="T39" s="348"/>
      <c r="U39" s="730"/>
      <c r="V39" s="349" t="str">
        <f t="shared" si="3"/>
        <v/>
      </c>
      <c r="W39" s="350"/>
      <c r="X39" s="322"/>
      <c r="Y39" s="416"/>
      <c r="AB39" s="389"/>
      <c r="AC39" s="389"/>
      <c r="AD39" s="389"/>
      <c r="AE39" s="390"/>
      <c r="AF39" s="390"/>
      <c r="AG39" s="390"/>
      <c r="AH39" s="390"/>
      <c r="AI39" s="391"/>
      <c r="AJ39" s="391"/>
    </row>
    <row r="40" spans="1:36" ht="32.4" customHeight="1" x14ac:dyDescent="0.4">
      <c r="A40" s="323"/>
      <c r="B40" s="322"/>
      <c r="C40" s="1019"/>
      <c r="D40" s="1035"/>
      <c r="E40" s="1080"/>
      <c r="F40" s="393"/>
      <c r="G40" s="393"/>
      <c r="H40" s="348"/>
      <c r="I40" s="1042" t="s">
        <v>834</v>
      </c>
      <c r="J40" s="1043"/>
      <c r="K40" s="1043"/>
      <c r="L40" s="1043"/>
      <c r="M40" s="1043"/>
      <c r="N40" s="1043"/>
      <c r="O40" s="1043"/>
      <c r="P40" s="1044"/>
      <c r="Q40" s="425" t="s">
        <v>622</v>
      </c>
      <c r="R40" s="190"/>
      <c r="S40" s="347"/>
      <c r="T40" s="348"/>
      <c r="U40" s="730"/>
      <c r="V40" s="349" t="str">
        <f t="shared" si="3"/>
        <v/>
      </c>
      <c r="W40" s="350"/>
      <c r="X40" s="322"/>
      <c r="Y40" s="416"/>
    </row>
    <row r="41" spans="1:36" ht="32.4" customHeight="1" x14ac:dyDescent="0.4">
      <c r="A41" s="323"/>
      <c r="B41" s="322"/>
      <c r="C41" s="1019"/>
      <c r="D41" s="1035"/>
      <c r="E41" s="1080"/>
      <c r="F41" s="393"/>
      <c r="G41" s="393"/>
      <c r="H41" s="348"/>
      <c r="I41" s="1042" t="s">
        <v>834</v>
      </c>
      <c r="J41" s="1043"/>
      <c r="K41" s="1043"/>
      <c r="L41" s="1043"/>
      <c r="M41" s="1043"/>
      <c r="N41" s="1043"/>
      <c r="O41" s="1043"/>
      <c r="P41" s="1044"/>
      <c r="Q41" s="425" t="s">
        <v>622</v>
      </c>
      <c r="R41" s="190"/>
      <c r="S41" s="347"/>
      <c r="T41" s="348"/>
      <c r="U41" s="730"/>
      <c r="V41" s="349" t="str">
        <f t="shared" si="3"/>
        <v/>
      </c>
      <c r="W41" s="350"/>
      <c r="X41" s="322"/>
      <c r="Y41" s="416"/>
    </row>
    <row r="42" spans="1:36" ht="32.4" customHeight="1" x14ac:dyDescent="0.4">
      <c r="A42" s="323"/>
      <c r="B42" s="322"/>
      <c r="C42" s="1019"/>
      <c r="D42" s="1035"/>
      <c r="E42" s="1080"/>
      <c r="F42" s="393"/>
      <c r="G42" s="393"/>
      <c r="H42" s="348"/>
      <c r="I42" s="1042" t="s">
        <v>834</v>
      </c>
      <c r="J42" s="1043"/>
      <c r="K42" s="1043"/>
      <c r="L42" s="1043"/>
      <c r="M42" s="1043"/>
      <c r="N42" s="1043"/>
      <c r="O42" s="1043"/>
      <c r="P42" s="1044"/>
      <c r="Q42" s="425" t="s">
        <v>622</v>
      </c>
      <c r="R42" s="190"/>
      <c r="S42" s="190"/>
      <c r="T42" s="348"/>
      <c r="U42" s="730"/>
      <c r="V42" s="349" t="str">
        <f t="shared" si="3"/>
        <v/>
      </c>
      <c r="W42" s="350"/>
      <c r="X42" s="322"/>
      <c r="Y42" s="416"/>
    </row>
    <row r="43" spans="1:36" ht="32.4" customHeight="1" x14ac:dyDescent="0.4">
      <c r="A43" s="323"/>
      <c r="B43" s="322"/>
      <c r="C43" s="1019"/>
      <c r="D43" s="1035"/>
      <c r="E43" s="1080"/>
      <c r="F43" s="393"/>
      <c r="G43" s="393"/>
      <c r="H43" s="348"/>
      <c r="I43" s="1042" t="s">
        <v>834</v>
      </c>
      <c r="J43" s="1043"/>
      <c r="K43" s="1043"/>
      <c r="L43" s="1043"/>
      <c r="M43" s="1043"/>
      <c r="N43" s="1043"/>
      <c r="O43" s="1043"/>
      <c r="P43" s="1044"/>
      <c r="Q43" s="425" t="s">
        <v>622</v>
      </c>
      <c r="R43" s="190"/>
      <c r="S43" s="190"/>
      <c r="T43" s="348"/>
      <c r="U43" s="730"/>
      <c r="V43" s="349" t="str">
        <f t="shared" si="3"/>
        <v/>
      </c>
      <c r="W43" s="350"/>
      <c r="X43" s="322"/>
      <c r="Y43" s="416"/>
    </row>
    <row r="44" spans="1:36" ht="32.4" customHeight="1" x14ac:dyDescent="0.4">
      <c r="A44" s="323"/>
      <c r="B44" s="322"/>
      <c r="C44" s="1019"/>
      <c r="D44" s="1035"/>
      <c r="E44" s="1081"/>
      <c r="F44" s="393"/>
      <c r="G44" s="393"/>
      <c r="H44" s="348"/>
      <c r="I44" s="1042" t="s">
        <v>834</v>
      </c>
      <c r="J44" s="1043"/>
      <c r="K44" s="1043"/>
      <c r="L44" s="1043"/>
      <c r="M44" s="1043"/>
      <c r="N44" s="1043"/>
      <c r="O44" s="1043"/>
      <c r="P44" s="1044"/>
      <c r="Q44" s="425" t="s">
        <v>622</v>
      </c>
      <c r="R44" s="308"/>
      <c r="S44" s="459"/>
      <c r="T44" s="348"/>
      <c r="U44" s="735"/>
      <c r="V44" s="349" t="str">
        <f t="shared" si="3"/>
        <v/>
      </c>
      <c r="W44" s="350"/>
      <c r="X44" s="322"/>
      <c r="Y44" s="416"/>
      <c r="AB44" s="396"/>
      <c r="AC44" s="396"/>
      <c r="AD44" s="396"/>
      <c r="AE44" s="397"/>
      <c r="AF44" s="397"/>
      <c r="AG44" s="397"/>
      <c r="AH44" s="397"/>
      <c r="AI44" s="390"/>
      <c r="AJ44" s="390"/>
    </row>
    <row r="45" spans="1:36" ht="32.4" customHeight="1" x14ac:dyDescent="0.4">
      <c r="A45" s="323"/>
      <c r="B45" s="322"/>
      <c r="C45" s="1019"/>
      <c r="D45" s="1035"/>
      <c r="E45" s="1068" t="s">
        <v>725</v>
      </c>
      <c r="F45" s="1065" t="s">
        <v>841</v>
      </c>
      <c r="G45" s="1066"/>
      <c r="H45" s="1066"/>
      <c r="I45" s="1066"/>
      <c r="J45" s="1066"/>
      <c r="K45" s="1066"/>
      <c r="L45" s="1066"/>
      <c r="M45" s="1066"/>
      <c r="N45" s="1066"/>
      <c r="O45" s="1066"/>
      <c r="P45" s="1066"/>
      <c r="Q45" s="1067" t="s">
        <v>842</v>
      </c>
      <c r="R45" s="1067"/>
      <c r="S45" s="1067"/>
      <c r="T45" s="460"/>
      <c r="U45" s="736"/>
      <c r="V45" s="1058" t="s">
        <v>720</v>
      </c>
      <c r="W45" s="1059"/>
      <c r="X45" s="322"/>
      <c r="Y45" s="416"/>
    </row>
    <row r="46" spans="1:36" ht="15.75" customHeight="1" x14ac:dyDescent="0.4">
      <c r="A46" s="323"/>
      <c r="B46" s="322"/>
      <c r="C46" s="1019"/>
      <c r="D46" s="1035"/>
      <c r="E46" s="1069"/>
      <c r="F46" s="1053" t="s">
        <v>779</v>
      </c>
      <c r="G46" s="1053" t="s">
        <v>836</v>
      </c>
      <c r="H46" s="1053"/>
      <c r="I46" s="1062" t="s">
        <v>839</v>
      </c>
      <c r="J46" s="1062"/>
      <c r="K46" s="1062"/>
      <c r="L46" s="1062"/>
      <c r="M46" s="1062"/>
      <c r="N46" s="1062"/>
      <c r="O46" s="1062"/>
      <c r="P46" s="1062"/>
      <c r="Q46" s="1063" t="s">
        <v>837</v>
      </c>
      <c r="R46" s="1060" t="s">
        <v>722</v>
      </c>
      <c r="S46" s="1071" t="s">
        <v>723</v>
      </c>
      <c r="T46" s="351"/>
      <c r="U46" s="731"/>
      <c r="V46" s="1073" t="s">
        <v>724</v>
      </c>
      <c r="W46" s="1045"/>
      <c r="X46" s="322"/>
      <c r="Y46" s="416"/>
    </row>
    <row r="47" spans="1:36" ht="33.6" customHeight="1" x14ac:dyDescent="0.4">
      <c r="A47" s="323"/>
      <c r="B47" s="322"/>
      <c r="C47" s="1019"/>
      <c r="D47" s="1035"/>
      <c r="E47" s="1069"/>
      <c r="F47" s="1054"/>
      <c r="G47" s="1054"/>
      <c r="H47" s="1054"/>
      <c r="I47" s="1062"/>
      <c r="J47" s="1062"/>
      <c r="K47" s="1062"/>
      <c r="L47" s="1062"/>
      <c r="M47" s="1062"/>
      <c r="N47" s="1062"/>
      <c r="O47" s="1062"/>
      <c r="P47" s="1062"/>
      <c r="Q47" s="1064"/>
      <c r="R47" s="1061"/>
      <c r="S47" s="1072"/>
      <c r="T47" s="352"/>
      <c r="U47" s="732"/>
      <c r="V47" s="1074"/>
      <c r="W47" s="1045"/>
      <c r="X47" s="322"/>
      <c r="Y47" s="416"/>
      <c r="Z47" s="394"/>
      <c r="AA47" s="395"/>
      <c r="AB47" s="395"/>
    </row>
    <row r="48" spans="1:36" ht="32.4" customHeight="1" x14ac:dyDescent="0.4">
      <c r="A48" s="323"/>
      <c r="B48" s="322"/>
      <c r="C48" s="1019"/>
      <c r="D48" s="1035"/>
      <c r="E48" s="1069"/>
      <c r="F48" s="393"/>
      <c r="G48" s="393"/>
      <c r="H48" s="348"/>
      <c r="I48" s="1033" t="s">
        <v>735</v>
      </c>
      <c r="J48" s="1033"/>
      <c r="K48" s="1033"/>
      <c r="L48" s="1033"/>
      <c r="M48" s="1033"/>
      <c r="N48" s="1033"/>
      <c r="O48" s="1033"/>
      <c r="P48" s="1033"/>
      <c r="Q48" s="425" t="s">
        <v>622</v>
      </c>
      <c r="R48" s="190"/>
      <c r="S48" s="347"/>
      <c r="T48" s="353"/>
      <c r="U48" s="733"/>
      <c r="V48" s="349" t="str">
        <f>IF(ISBLANK(R48),"",IF(OR(ABS(S48-R48)&lt;=5.044999,AND(S48&gt;=R48*0.804499,S48&lt;=R48*1.2)),"Ok","Not Acceptable"))</f>
        <v/>
      </c>
      <c r="W48" s="738"/>
      <c r="X48" s="322"/>
      <c r="Y48" s="416"/>
    </row>
    <row r="49" spans="1:25" ht="32.4" customHeight="1" x14ac:dyDescent="0.4">
      <c r="A49" s="323"/>
      <c r="B49" s="322"/>
      <c r="C49" s="1019"/>
      <c r="D49" s="1035"/>
      <c r="E49" s="1069"/>
      <c r="F49" s="393"/>
      <c r="G49" s="393"/>
      <c r="H49" s="348"/>
      <c r="I49" s="1033" t="s">
        <v>735</v>
      </c>
      <c r="J49" s="1033"/>
      <c r="K49" s="1033"/>
      <c r="L49" s="1033"/>
      <c r="M49" s="1033"/>
      <c r="N49" s="1033"/>
      <c r="O49" s="1033"/>
      <c r="P49" s="1033"/>
      <c r="Q49" s="425" t="s">
        <v>622</v>
      </c>
      <c r="R49" s="190"/>
      <c r="S49" s="347"/>
      <c r="T49" s="348"/>
      <c r="U49" s="730"/>
      <c r="V49" s="349" t="str">
        <f t="shared" ref="V49:V66" si="4">IF(ISBLANK(R49),"",IF(OR(ABS(S49-R49)&lt;=5.044999,AND(S49&gt;=R49*0.804499,S49&lt;=R49*1.2)),"Ok","Not Acceptable"))</f>
        <v/>
      </c>
      <c r="W49" s="350"/>
      <c r="X49" s="322"/>
      <c r="Y49" s="416"/>
    </row>
    <row r="50" spans="1:25" ht="32.4" customHeight="1" x14ac:dyDescent="0.4">
      <c r="A50" s="323"/>
      <c r="B50" s="322"/>
      <c r="C50" s="1019"/>
      <c r="D50" s="1035"/>
      <c r="E50" s="1069"/>
      <c r="F50" s="393"/>
      <c r="G50" s="393"/>
      <c r="H50" s="348"/>
      <c r="I50" s="1033" t="s">
        <v>735</v>
      </c>
      <c r="J50" s="1033"/>
      <c r="K50" s="1033"/>
      <c r="L50" s="1033"/>
      <c r="M50" s="1033"/>
      <c r="N50" s="1033"/>
      <c r="O50" s="1033"/>
      <c r="P50" s="1033"/>
      <c r="Q50" s="425" t="s">
        <v>622</v>
      </c>
      <c r="R50" s="190"/>
      <c r="S50" s="190"/>
      <c r="T50" s="348"/>
      <c r="U50" s="730"/>
      <c r="V50" s="349" t="str">
        <f t="shared" si="4"/>
        <v/>
      </c>
      <c r="W50" s="350"/>
      <c r="X50" s="322"/>
      <c r="Y50" s="416"/>
    </row>
    <row r="51" spans="1:25" ht="32.4" customHeight="1" x14ac:dyDescent="0.4">
      <c r="A51" s="323"/>
      <c r="B51" s="322"/>
      <c r="C51" s="1019"/>
      <c r="D51" s="1035"/>
      <c r="E51" s="1069"/>
      <c r="F51" s="393"/>
      <c r="G51" s="393"/>
      <c r="H51" s="348"/>
      <c r="I51" s="1033" t="s">
        <v>735</v>
      </c>
      <c r="J51" s="1033"/>
      <c r="K51" s="1033"/>
      <c r="L51" s="1033"/>
      <c r="M51" s="1033"/>
      <c r="N51" s="1033"/>
      <c r="O51" s="1033"/>
      <c r="P51" s="1033"/>
      <c r="Q51" s="425" t="s">
        <v>622</v>
      </c>
      <c r="R51" s="190"/>
      <c r="S51" s="190"/>
      <c r="T51" s="348"/>
      <c r="U51" s="730"/>
      <c r="V51" s="349" t="str">
        <f t="shared" si="4"/>
        <v/>
      </c>
      <c r="W51" s="350"/>
      <c r="X51" s="322"/>
      <c r="Y51" s="416"/>
    </row>
    <row r="52" spans="1:25" ht="32.4" customHeight="1" x14ac:dyDescent="0.4">
      <c r="A52" s="323"/>
      <c r="B52" s="322"/>
      <c r="C52" s="1019"/>
      <c r="D52" s="1035"/>
      <c r="E52" s="1069"/>
      <c r="F52" s="393"/>
      <c r="G52" s="393"/>
      <c r="H52" s="348"/>
      <c r="I52" s="1033" t="s">
        <v>735</v>
      </c>
      <c r="J52" s="1033"/>
      <c r="K52" s="1033"/>
      <c r="L52" s="1033"/>
      <c r="M52" s="1033"/>
      <c r="N52" s="1033"/>
      <c r="O52" s="1033"/>
      <c r="P52" s="1033"/>
      <c r="Q52" s="425" t="s">
        <v>622</v>
      </c>
      <c r="R52" s="190"/>
      <c r="S52" s="347"/>
      <c r="T52" s="348"/>
      <c r="U52" s="730"/>
      <c r="V52" s="349" t="str">
        <f t="shared" si="4"/>
        <v/>
      </c>
      <c r="W52" s="350"/>
      <c r="X52" s="322"/>
      <c r="Y52" s="416"/>
    </row>
    <row r="53" spans="1:25" ht="32.4" customHeight="1" x14ac:dyDescent="0.4">
      <c r="A53" s="323"/>
      <c r="B53" s="322"/>
      <c r="C53" s="1019"/>
      <c r="D53" s="1035"/>
      <c r="E53" s="1069"/>
      <c r="F53" s="393"/>
      <c r="G53" s="393"/>
      <c r="H53" s="348"/>
      <c r="I53" s="1033" t="s">
        <v>735</v>
      </c>
      <c r="J53" s="1033"/>
      <c r="K53" s="1033"/>
      <c r="L53" s="1033"/>
      <c r="M53" s="1033"/>
      <c r="N53" s="1033"/>
      <c r="O53" s="1033"/>
      <c r="P53" s="1033"/>
      <c r="Q53" s="425" t="s">
        <v>622</v>
      </c>
      <c r="R53" s="308"/>
      <c r="S53" s="308"/>
      <c r="T53" s="348"/>
      <c r="U53" s="730"/>
      <c r="V53" s="349" t="str">
        <f t="shared" si="4"/>
        <v/>
      </c>
      <c r="W53" s="350"/>
      <c r="X53" s="322"/>
      <c r="Y53" s="416"/>
    </row>
    <row r="54" spans="1:25" ht="32.4" customHeight="1" x14ac:dyDescent="0.4">
      <c r="A54" s="323"/>
      <c r="B54" s="322"/>
      <c r="C54" s="1019"/>
      <c r="D54" s="1035"/>
      <c r="E54" s="1069"/>
      <c r="F54" s="393"/>
      <c r="G54" s="393"/>
      <c r="H54" s="348"/>
      <c r="I54" s="1033" t="s">
        <v>735</v>
      </c>
      <c r="J54" s="1033"/>
      <c r="K54" s="1033"/>
      <c r="L54" s="1033"/>
      <c r="M54" s="1033"/>
      <c r="N54" s="1033"/>
      <c r="O54" s="1033"/>
      <c r="P54" s="1033"/>
      <c r="Q54" s="425" t="s">
        <v>622</v>
      </c>
      <c r="R54" s="190"/>
      <c r="S54" s="347"/>
      <c r="T54" s="348"/>
      <c r="U54" s="730"/>
      <c r="V54" s="349" t="str">
        <f t="shared" si="4"/>
        <v/>
      </c>
      <c r="W54" s="350"/>
      <c r="X54" s="322"/>
      <c r="Y54" s="416"/>
    </row>
    <row r="55" spans="1:25" ht="32.4" customHeight="1" x14ac:dyDescent="0.4">
      <c r="A55" s="323"/>
      <c r="B55" s="322"/>
      <c r="C55" s="1019"/>
      <c r="D55" s="1035"/>
      <c r="E55" s="1069"/>
      <c r="F55" s="393"/>
      <c r="G55" s="393"/>
      <c r="H55" s="348"/>
      <c r="I55" s="1033" t="s">
        <v>735</v>
      </c>
      <c r="J55" s="1033"/>
      <c r="K55" s="1033"/>
      <c r="L55" s="1033"/>
      <c r="M55" s="1033"/>
      <c r="N55" s="1033"/>
      <c r="O55" s="1033"/>
      <c r="P55" s="1033"/>
      <c r="Q55" s="425" t="s">
        <v>622</v>
      </c>
      <c r="R55" s="190"/>
      <c r="S55" s="190"/>
      <c r="T55" s="348"/>
      <c r="U55" s="730"/>
      <c r="V55" s="349" t="str">
        <f t="shared" si="4"/>
        <v/>
      </c>
      <c r="W55" s="350"/>
      <c r="X55" s="322"/>
      <c r="Y55" s="416"/>
    </row>
    <row r="56" spans="1:25" ht="32.4" customHeight="1" x14ac:dyDescent="0.4">
      <c r="A56" s="323"/>
      <c r="B56" s="322"/>
      <c r="C56" s="1019"/>
      <c r="D56" s="1035"/>
      <c r="E56" s="1069"/>
      <c r="F56" s="393"/>
      <c r="G56" s="393"/>
      <c r="H56" s="348"/>
      <c r="I56" s="1033" t="s">
        <v>735</v>
      </c>
      <c r="J56" s="1033"/>
      <c r="K56" s="1033"/>
      <c r="L56" s="1033"/>
      <c r="M56" s="1033"/>
      <c r="N56" s="1033"/>
      <c r="O56" s="1033"/>
      <c r="P56" s="1033"/>
      <c r="Q56" s="425" t="s">
        <v>622</v>
      </c>
      <c r="R56" s="190"/>
      <c r="S56" s="190"/>
      <c r="T56" s="348"/>
      <c r="U56" s="730"/>
      <c r="V56" s="349" t="str">
        <f t="shared" si="4"/>
        <v/>
      </c>
      <c r="W56" s="350"/>
      <c r="X56" s="322"/>
      <c r="Y56" s="416"/>
    </row>
    <row r="57" spans="1:25" ht="32.4" customHeight="1" x14ac:dyDescent="0.4">
      <c r="A57" s="323"/>
      <c r="B57" s="322"/>
      <c r="C57" s="1019"/>
      <c r="D57" s="1035"/>
      <c r="E57" s="1069"/>
      <c r="F57" s="393"/>
      <c r="G57" s="393"/>
      <c r="H57" s="348"/>
      <c r="I57" s="1033" t="s">
        <v>735</v>
      </c>
      <c r="J57" s="1033"/>
      <c r="K57" s="1033"/>
      <c r="L57" s="1033"/>
      <c r="M57" s="1033"/>
      <c r="N57" s="1033"/>
      <c r="O57" s="1033"/>
      <c r="P57" s="1033"/>
      <c r="Q57" s="425" t="s">
        <v>622</v>
      </c>
      <c r="R57" s="190"/>
      <c r="S57" s="190"/>
      <c r="T57" s="348"/>
      <c r="U57" s="730"/>
      <c r="V57" s="349" t="str">
        <f t="shared" si="4"/>
        <v/>
      </c>
      <c r="W57" s="350"/>
      <c r="X57" s="322"/>
      <c r="Y57" s="416"/>
    </row>
    <row r="58" spans="1:25" ht="32.4" customHeight="1" x14ac:dyDescent="0.4">
      <c r="A58" s="323"/>
      <c r="B58" s="322"/>
      <c r="C58" s="1019"/>
      <c r="D58" s="1035"/>
      <c r="E58" s="1069"/>
      <c r="F58" s="393"/>
      <c r="G58" s="393"/>
      <c r="H58" s="348"/>
      <c r="I58" s="1033" t="s">
        <v>735</v>
      </c>
      <c r="J58" s="1033"/>
      <c r="K58" s="1033"/>
      <c r="L58" s="1033"/>
      <c r="M58" s="1033"/>
      <c r="N58" s="1033"/>
      <c r="O58" s="1033"/>
      <c r="P58" s="1033"/>
      <c r="Q58" s="425" t="s">
        <v>622</v>
      </c>
      <c r="R58" s="308"/>
      <c r="S58" s="308"/>
      <c r="T58" s="348"/>
      <c r="U58" s="730"/>
      <c r="V58" s="349" t="str">
        <f t="shared" si="4"/>
        <v/>
      </c>
      <c r="W58" s="350"/>
      <c r="X58" s="322"/>
      <c r="Y58" s="416"/>
    </row>
    <row r="59" spans="1:25" ht="32.4" customHeight="1" x14ac:dyDescent="0.4">
      <c r="A59" s="323"/>
      <c r="B59" s="322"/>
      <c r="C59" s="1019"/>
      <c r="D59" s="1035"/>
      <c r="E59" s="1069"/>
      <c r="F59" s="393"/>
      <c r="G59" s="393"/>
      <c r="H59" s="348"/>
      <c r="I59" s="1033" t="s">
        <v>735</v>
      </c>
      <c r="J59" s="1033"/>
      <c r="K59" s="1033"/>
      <c r="L59" s="1033"/>
      <c r="M59" s="1033"/>
      <c r="N59" s="1033"/>
      <c r="O59" s="1033"/>
      <c r="P59" s="1033"/>
      <c r="Q59" s="425" t="s">
        <v>622</v>
      </c>
      <c r="R59" s="190"/>
      <c r="S59" s="347"/>
      <c r="T59" s="348"/>
      <c r="U59" s="730"/>
      <c r="V59" s="349" t="str">
        <f t="shared" si="4"/>
        <v/>
      </c>
      <c r="W59" s="350"/>
      <c r="X59" s="322"/>
      <c r="Y59" s="416"/>
    </row>
    <row r="60" spans="1:25" ht="32.4" customHeight="1" x14ac:dyDescent="0.4">
      <c r="A60" s="323"/>
      <c r="B60" s="322"/>
      <c r="C60" s="1019"/>
      <c r="D60" s="1035"/>
      <c r="E60" s="1069"/>
      <c r="F60" s="393"/>
      <c r="G60" s="393"/>
      <c r="H60" s="348"/>
      <c r="I60" s="1033" t="s">
        <v>735</v>
      </c>
      <c r="J60" s="1033"/>
      <c r="K60" s="1033"/>
      <c r="L60" s="1033"/>
      <c r="M60" s="1033"/>
      <c r="N60" s="1033"/>
      <c r="O60" s="1033"/>
      <c r="P60" s="1033"/>
      <c r="Q60" s="425" t="s">
        <v>622</v>
      </c>
      <c r="R60" s="190"/>
      <c r="S60" s="190"/>
      <c r="T60" s="348"/>
      <c r="U60" s="730"/>
      <c r="V60" s="349" t="str">
        <f t="shared" si="4"/>
        <v/>
      </c>
      <c r="W60" s="350"/>
      <c r="X60" s="322"/>
      <c r="Y60" s="416"/>
    </row>
    <row r="61" spans="1:25" ht="32.4" customHeight="1" x14ac:dyDescent="0.4">
      <c r="A61" s="323"/>
      <c r="B61" s="322"/>
      <c r="C61" s="1019"/>
      <c r="D61" s="1035"/>
      <c r="E61" s="1069"/>
      <c r="F61" s="393"/>
      <c r="G61" s="393"/>
      <c r="H61" s="348"/>
      <c r="I61" s="1033" t="s">
        <v>735</v>
      </c>
      <c r="J61" s="1033"/>
      <c r="K61" s="1033"/>
      <c r="L61" s="1033"/>
      <c r="M61" s="1033"/>
      <c r="N61" s="1033"/>
      <c r="O61" s="1033"/>
      <c r="P61" s="1033"/>
      <c r="Q61" s="425" t="s">
        <v>622</v>
      </c>
      <c r="R61" s="190"/>
      <c r="S61" s="190"/>
      <c r="T61" s="348"/>
      <c r="U61" s="730"/>
      <c r="V61" s="349" t="str">
        <f t="shared" si="4"/>
        <v/>
      </c>
      <c r="W61" s="350"/>
      <c r="X61" s="322"/>
      <c r="Y61" s="416"/>
    </row>
    <row r="62" spans="1:25" ht="32.4" customHeight="1" x14ac:dyDescent="0.4">
      <c r="A62" s="323"/>
      <c r="B62" s="322"/>
      <c r="C62" s="1019"/>
      <c r="D62" s="1035"/>
      <c r="E62" s="1069"/>
      <c r="F62" s="393"/>
      <c r="G62" s="393"/>
      <c r="H62" s="348"/>
      <c r="I62" s="1033" t="s">
        <v>735</v>
      </c>
      <c r="J62" s="1033"/>
      <c r="K62" s="1033"/>
      <c r="L62" s="1033"/>
      <c r="M62" s="1033"/>
      <c r="N62" s="1033"/>
      <c r="O62" s="1033"/>
      <c r="P62" s="1033"/>
      <c r="Q62" s="425" t="s">
        <v>622</v>
      </c>
      <c r="R62" s="190"/>
      <c r="S62" s="190"/>
      <c r="T62" s="348"/>
      <c r="U62" s="730"/>
      <c r="V62" s="349" t="str">
        <f t="shared" si="4"/>
        <v/>
      </c>
      <c r="W62" s="350"/>
      <c r="X62" s="322"/>
      <c r="Y62" s="416"/>
    </row>
    <row r="63" spans="1:25" ht="32.4" customHeight="1" x14ac:dyDescent="0.4">
      <c r="A63" s="323"/>
      <c r="B63" s="322"/>
      <c r="C63" s="1019"/>
      <c r="D63" s="1035"/>
      <c r="E63" s="1069"/>
      <c r="F63" s="393"/>
      <c r="G63" s="393"/>
      <c r="H63" s="348"/>
      <c r="I63" s="1033" t="s">
        <v>735</v>
      </c>
      <c r="J63" s="1033"/>
      <c r="K63" s="1033"/>
      <c r="L63" s="1033"/>
      <c r="M63" s="1033"/>
      <c r="N63" s="1033"/>
      <c r="O63" s="1033"/>
      <c r="P63" s="1033"/>
      <c r="Q63" s="425" t="s">
        <v>622</v>
      </c>
      <c r="R63" s="308"/>
      <c r="S63" s="308"/>
      <c r="T63" s="348"/>
      <c r="U63" s="730"/>
      <c r="V63" s="349" t="str">
        <f t="shared" si="4"/>
        <v/>
      </c>
      <c r="W63" s="350"/>
      <c r="X63" s="322"/>
      <c r="Y63" s="416"/>
    </row>
    <row r="64" spans="1:25" ht="32.4" customHeight="1" x14ac:dyDescent="0.4">
      <c r="A64" s="323"/>
      <c r="B64" s="322"/>
      <c r="C64" s="1019"/>
      <c r="D64" s="1035"/>
      <c r="E64" s="1069"/>
      <c r="F64" s="393"/>
      <c r="G64" s="393"/>
      <c r="H64" s="348"/>
      <c r="I64" s="1033" t="s">
        <v>735</v>
      </c>
      <c r="J64" s="1033"/>
      <c r="K64" s="1033"/>
      <c r="L64" s="1033"/>
      <c r="M64" s="1033"/>
      <c r="N64" s="1033"/>
      <c r="O64" s="1033"/>
      <c r="P64" s="1033"/>
      <c r="Q64" s="425" t="s">
        <v>622</v>
      </c>
      <c r="R64" s="190"/>
      <c r="S64" s="347"/>
      <c r="T64" s="348"/>
      <c r="U64" s="730"/>
      <c r="V64" s="349" t="str">
        <f t="shared" si="4"/>
        <v/>
      </c>
      <c r="W64" s="350"/>
      <c r="X64" s="322"/>
      <c r="Y64" s="416"/>
    </row>
    <row r="65" spans="1:25" ht="32.4" customHeight="1" x14ac:dyDescent="0.4">
      <c r="A65" s="323"/>
      <c r="B65" s="322"/>
      <c r="C65" s="1019"/>
      <c r="D65" s="1035"/>
      <c r="E65" s="1069"/>
      <c r="F65" s="393"/>
      <c r="G65" s="393"/>
      <c r="H65" s="348"/>
      <c r="I65" s="1033" t="s">
        <v>735</v>
      </c>
      <c r="J65" s="1033"/>
      <c r="K65" s="1033"/>
      <c r="L65" s="1033"/>
      <c r="M65" s="1033"/>
      <c r="N65" s="1033"/>
      <c r="O65" s="1033"/>
      <c r="P65" s="1033"/>
      <c r="Q65" s="425" t="s">
        <v>622</v>
      </c>
      <c r="R65" s="190"/>
      <c r="S65" s="190"/>
      <c r="T65" s="348"/>
      <c r="U65" s="730"/>
      <c r="V65" s="349" t="str">
        <f t="shared" si="4"/>
        <v/>
      </c>
      <c r="W65" s="350"/>
      <c r="X65" s="322"/>
      <c r="Y65" s="416"/>
    </row>
    <row r="66" spans="1:25" ht="32.4" customHeight="1" thickBot="1" x14ac:dyDescent="0.45">
      <c r="A66" s="323"/>
      <c r="B66" s="322"/>
      <c r="C66" s="1020"/>
      <c r="D66" s="1036"/>
      <c r="E66" s="1070"/>
      <c r="F66" s="392"/>
      <c r="G66" s="392"/>
      <c r="H66" s="354"/>
      <c r="I66" s="1052" t="s">
        <v>735</v>
      </c>
      <c r="J66" s="1052"/>
      <c r="K66" s="1052"/>
      <c r="L66" s="1052"/>
      <c r="M66" s="1052"/>
      <c r="N66" s="1052"/>
      <c r="O66" s="1052"/>
      <c r="P66" s="1052"/>
      <c r="Q66" s="476" t="s">
        <v>622</v>
      </c>
      <c r="R66" s="250"/>
      <c r="S66" s="250"/>
      <c r="T66" s="354"/>
      <c r="U66" s="737"/>
      <c r="V66" s="739" t="str">
        <f t="shared" si="4"/>
        <v/>
      </c>
      <c r="W66" s="477"/>
      <c r="X66" s="322"/>
      <c r="Y66" s="416"/>
    </row>
    <row r="67" spans="1:25" s="268" customFormat="1" ht="9.6" customHeight="1" thickBot="1" x14ac:dyDescent="0.45">
      <c r="A67" s="323"/>
      <c r="B67" s="355"/>
      <c r="C67" s="356"/>
      <c r="D67" s="356"/>
      <c r="E67" s="356"/>
      <c r="F67" s="357"/>
      <c r="G67" s="357"/>
      <c r="H67" s="357"/>
      <c r="I67" s="357"/>
      <c r="J67" s="357"/>
      <c r="K67" s="357"/>
      <c r="L67" s="357"/>
      <c r="M67" s="357"/>
      <c r="N67" s="426"/>
      <c r="O67" s="357"/>
      <c r="P67" s="358"/>
      <c r="Q67" s="357"/>
      <c r="R67" s="359"/>
      <c r="S67" s="360"/>
      <c r="T67" s="361"/>
      <c r="U67" s="361"/>
      <c r="V67" s="361"/>
      <c r="W67" s="361"/>
      <c r="Y67" s="416"/>
    </row>
    <row r="68" spans="1:25" ht="40.35" customHeight="1" x14ac:dyDescent="0.4">
      <c r="A68" s="323"/>
      <c r="B68" s="322"/>
      <c r="C68" s="1015" t="s">
        <v>784</v>
      </c>
      <c r="D68" s="1016"/>
      <c r="E68" s="1016"/>
      <c r="F68" s="1016"/>
      <c r="G68" s="1016"/>
      <c r="H68" s="1016"/>
      <c r="I68" s="1016"/>
      <c r="J68" s="1016"/>
      <c r="K68" s="1016"/>
      <c r="L68" s="1016"/>
      <c r="M68" s="1016"/>
      <c r="N68" s="1016"/>
      <c r="O68" s="1016"/>
      <c r="P68" s="1016"/>
      <c r="Q68" s="1016"/>
      <c r="R68" s="1016"/>
      <c r="S68" s="1016"/>
      <c r="T68" s="1016"/>
      <c r="U68" s="1016"/>
      <c r="V68" s="1016"/>
      <c r="W68" s="1017"/>
      <c r="X68" s="322"/>
      <c r="Y68" s="416"/>
    </row>
    <row r="69" spans="1:25" ht="54.6" customHeight="1" x14ac:dyDescent="0.4">
      <c r="A69" s="323"/>
      <c r="B69" s="322"/>
      <c r="C69" s="1018" t="s">
        <v>728</v>
      </c>
      <c r="D69" s="1021" t="s">
        <v>780</v>
      </c>
      <c r="E69" s="1021"/>
      <c r="F69" s="1021"/>
      <c r="G69" s="1021"/>
      <c r="H69" s="1021"/>
      <c r="I69" s="1021"/>
      <c r="J69" s="1021"/>
      <c r="K69" s="1021"/>
      <c r="L69" s="1021"/>
      <c r="M69" s="1022" t="s">
        <v>781</v>
      </c>
      <c r="N69" s="1023"/>
      <c r="O69" s="1022" t="s">
        <v>782</v>
      </c>
      <c r="P69" s="1023"/>
      <c r="Q69" s="1028" t="s">
        <v>889</v>
      </c>
      <c r="R69" s="1029"/>
      <c r="S69" s="1030" t="s">
        <v>727</v>
      </c>
      <c r="T69" s="1031"/>
      <c r="U69" s="1031"/>
      <c r="V69" s="1032"/>
      <c r="W69" s="362"/>
      <c r="X69" s="322"/>
      <c r="Y69" s="416"/>
    </row>
    <row r="70" spans="1:25" ht="19.2" customHeight="1" x14ac:dyDescent="0.4">
      <c r="A70" s="323"/>
      <c r="B70" s="322"/>
      <c r="C70" s="1019"/>
      <c r="D70" s="1006"/>
      <c r="E70" s="1006"/>
      <c r="F70" s="1006"/>
      <c r="G70" s="1006"/>
      <c r="H70" s="1006"/>
      <c r="I70" s="1006"/>
      <c r="J70" s="1006"/>
      <c r="K70" s="1006"/>
      <c r="L70" s="1006"/>
      <c r="M70" s="1002"/>
      <c r="N70" s="1003"/>
      <c r="O70" s="1004"/>
      <c r="P70" s="1005"/>
      <c r="Q70" s="1004"/>
      <c r="R70" s="1005"/>
      <c r="S70" s="1027" t="s">
        <v>622</v>
      </c>
      <c r="T70" s="1027"/>
      <c r="U70" s="1027"/>
      <c r="V70" s="1027"/>
      <c r="W70" s="363"/>
      <c r="X70" s="322"/>
      <c r="Y70" s="416"/>
    </row>
    <row r="71" spans="1:25" ht="19.2" customHeight="1" x14ac:dyDescent="0.4">
      <c r="A71" s="323"/>
      <c r="B71" s="322"/>
      <c r="C71" s="1019"/>
      <c r="D71" s="1006"/>
      <c r="E71" s="1006"/>
      <c r="F71" s="1006"/>
      <c r="G71" s="1006"/>
      <c r="H71" s="1006"/>
      <c r="I71" s="1006"/>
      <c r="J71" s="1006"/>
      <c r="K71" s="1006"/>
      <c r="L71" s="1006"/>
      <c r="M71" s="1002"/>
      <c r="N71" s="1003"/>
      <c r="O71" s="1004"/>
      <c r="P71" s="1005"/>
      <c r="Q71" s="1004"/>
      <c r="R71" s="1005"/>
      <c r="S71" s="1027" t="s">
        <v>622</v>
      </c>
      <c r="T71" s="1027"/>
      <c r="U71" s="1027"/>
      <c r="V71" s="1027"/>
      <c r="W71" s="363"/>
      <c r="X71" s="322"/>
      <c r="Y71" s="416"/>
    </row>
    <row r="72" spans="1:25" ht="19.2" customHeight="1" x14ac:dyDescent="0.4">
      <c r="A72" s="323"/>
      <c r="B72" s="322"/>
      <c r="C72" s="1019"/>
      <c r="D72" s="1006"/>
      <c r="E72" s="1006"/>
      <c r="F72" s="1006"/>
      <c r="G72" s="1006"/>
      <c r="H72" s="1006"/>
      <c r="I72" s="1006"/>
      <c r="J72" s="1006"/>
      <c r="K72" s="1006"/>
      <c r="L72" s="1006"/>
      <c r="M72" s="1002"/>
      <c r="N72" s="1003"/>
      <c r="O72" s="1004"/>
      <c r="P72" s="1005"/>
      <c r="Q72" s="1004"/>
      <c r="R72" s="1005"/>
      <c r="S72" s="1027" t="s">
        <v>622</v>
      </c>
      <c r="T72" s="1027"/>
      <c r="U72" s="1027"/>
      <c r="V72" s="1027"/>
      <c r="W72" s="363"/>
      <c r="X72" s="322"/>
      <c r="Y72" s="416"/>
    </row>
    <row r="73" spans="1:25" ht="19.2" customHeight="1" thickBot="1" x14ac:dyDescent="0.45">
      <c r="A73" s="323"/>
      <c r="B73" s="322"/>
      <c r="C73" s="1020"/>
      <c r="D73" s="1007"/>
      <c r="E73" s="1008"/>
      <c r="F73" s="1008"/>
      <c r="G73" s="1008"/>
      <c r="H73" s="1008"/>
      <c r="I73" s="1008"/>
      <c r="J73" s="1008"/>
      <c r="K73" s="1008"/>
      <c r="L73" s="1009"/>
      <c r="M73" s="1010"/>
      <c r="N73" s="1011"/>
      <c r="O73" s="1012"/>
      <c r="P73" s="1013"/>
      <c r="Q73" s="1012"/>
      <c r="R73" s="1013"/>
      <c r="S73" s="1014" t="s">
        <v>622</v>
      </c>
      <c r="T73" s="1014"/>
      <c r="U73" s="1014"/>
      <c r="V73" s="1014"/>
      <c r="W73" s="364"/>
      <c r="X73" s="322"/>
      <c r="Y73" s="416"/>
    </row>
    <row r="74" spans="1:25" s="268" customFormat="1" ht="9.6" customHeight="1" thickBot="1" x14ac:dyDescent="0.45">
      <c r="A74" s="323"/>
      <c r="B74" s="355"/>
      <c r="C74" s="356"/>
      <c r="D74" s="356"/>
      <c r="E74" s="356"/>
      <c r="F74" s="357"/>
      <c r="G74" s="357"/>
      <c r="H74" s="357"/>
      <c r="I74" s="357"/>
      <c r="J74" s="357"/>
      <c r="K74" s="357"/>
      <c r="L74" s="357"/>
      <c r="M74" s="357"/>
      <c r="N74" s="426"/>
      <c r="O74" s="357"/>
      <c r="P74" s="358"/>
      <c r="Q74" s="357"/>
      <c r="R74" s="359"/>
      <c r="S74" s="360"/>
      <c r="T74" s="361"/>
      <c r="U74" s="361"/>
      <c r="V74" s="361"/>
      <c r="W74" s="361"/>
      <c r="Y74" s="416"/>
    </row>
    <row r="75" spans="1:25" ht="40.35" customHeight="1" x14ac:dyDescent="0.4">
      <c r="A75" s="323"/>
      <c r="B75" s="322"/>
      <c r="C75" s="1015" t="s">
        <v>819</v>
      </c>
      <c r="D75" s="1016"/>
      <c r="E75" s="1016"/>
      <c r="F75" s="1016"/>
      <c r="G75" s="1016"/>
      <c r="H75" s="1016"/>
      <c r="I75" s="1016"/>
      <c r="J75" s="1016"/>
      <c r="K75" s="1016"/>
      <c r="L75" s="1016"/>
      <c r="M75" s="1016"/>
      <c r="N75" s="1016"/>
      <c r="O75" s="1016"/>
      <c r="P75" s="1016"/>
      <c r="Q75" s="1016"/>
      <c r="R75" s="1016"/>
      <c r="S75" s="1016"/>
      <c r="T75" s="1016"/>
      <c r="U75" s="1016"/>
      <c r="V75" s="1016"/>
      <c r="W75" s="1017"/>
      <c r="X75" s="322"/>
      <c r="Y75" s="416"/>
    </row>
    <row r="76" spans="1:25" ht="54.6" customHeight="1" x14ac:dyDescent="0.4">
      <c r="A76" s="323"/>
      <c r="B76" s="322"/>
      <c r="C76" s="1018" t="s">
        <v>738</v>
      </c>
      <c r="D76" s="1021" t="s">
        <v>818</v>
      </c>
      <c r="E76" s="1021"/>
      <c r="F76" s="1021"/>
      <c r="G76" s="1021"/>
      <c r="H76" s="1021"/>
      <c r="I76" s="1021"/>
      <c r="J76" s="1021"/>
      <c r="K76" s="1021"/>
      <c r="L76" s="1021"/>
      <c r="M76" s="1022" t="s">
        <v>280</v>
      </c>
      <c r="N76" s="1023"/>
      <c r="O76" s="1022" t="s">
        <v>729</v>
      </c>
      <c r="P76" s="1023"/>
      <c r="Q76" s="207" t="s">
        <v>388</v>
      </c>
      <c r="R76" s="432" t="s">
        <v>820</v>
      </c>
      <c r="S76" s="1024" t="s">
        <v>602</v>
      </c>
      <c r="T76" s="1024"/>
      <c r="U76" s="1024"/>
      <c r="V76" s="1024"/>
      <c r="W76" s="362"/>
      <c r="X76" s="322"/>
      <c r="Y76" s="416"/>
    </row>
    <row r="77" spans="1:25" ht="19.2" customHeight="1" x14ac:dyDescent="0.4">
      <c r="A77" s="323"/>
      <c r="B77" s="322"/>
      <c r="C77" s="1019"/>
      <c r="D77" s="1006"/>
      <c r="E77" s="1006"/>
      <c r="F77" s="1006"/>
      <c r="G77" s="1006"/>
      <c r="H77" s="1006"/>
      <c r="I77" s="1006"/>
      <c r="J77" s="1006"/>
      <c r="K77" s="1006"/>
      <c r="L77" s="1006"/>
      <c r="M77" s="1002"/>
      <c r="N77" s="1003"/>
      <c r="O77" s="1004"/>
      <c r="P77" s="1005"/>
      <c r="Q77" s="454"/>
      <c r="R77" s="454"/>
      <c r="S77" s="1025" t="s">
        <v>622</v>
      </c>
      <c r="T77" s="1025"/>
      <c r="U77" s="1025"/>
      <c r="V77" s="1025"/>
      <c r="W77" s="363"/>
      <c r="X77" s="322"/>
      <c r="Y77" s="416"/>
    </row>
    <row r="78" spans="1:25" ht="19.2" customHeight="1" x14ac:dyDescent="0.4">
      <c r="A78" s="323"/>
      <c r="B78" s="322"/>
      <c r="C78" s="1019"/>
      <c r="D78" s="1006"/>
      <c r="E78" s="1006"/>
      <c r="F78" s="1006"/>
      <c r="G78" s="1006"/>
      <c r="H78" s="1006"/>
      <c r="I78" s="1006"/>
      <c r="J78" s="1006"/>
      <c r="K78" s="1006"/>
      <c r="L78" s="1006"/>
      <c r="M78" s="1002"/>
      <c r="N78" s="1003"/>
      <c r="O78" s="1004"/>
      <c r="P78" s="1005"/>
      <c r="Q78" s="454"/>
      <c r="R78" s="454"/>
      <c r="S78" s="1025" t="s">
        <v>622</v>
      </c>
      <c r="T78" s="1025"/>
      <c r="U78" s="1025"/>
      <c r="V78" s="1025"/>
      <c r="W78" s="363"/>
      <c r="X78" s="322"/>
      <c r="Y78" s="416"/>
    </row>
    <row r="79" spans="1:25" ht="19.2" customHeight="1" x14ac:dyDescent="0.4">
      <c r="A79" s="323"/>
      <c r="B79" s="322"/>
      <c r="C79" s="1019"/>
      <c r="D79" s="1006"/>
      <c r="E79" s="1006"/>
      <c r="F79" s="1006"/>
      <c r="G79" s="1006"/>
      <c r="H79" s="1006"/>
      <c r="I79" s="1006"/>
      <c r="J79" s="1006"/>
      <c r="K79" s="1006"/>
      <c r="L79" s="1006"/>
      <c r="M79" s="1002"/>
      <c r="N79" s="1003"/>
      <c r="O79" s="1004"/>
      <c r="P79" s="1005"/>
      <c r="Q79" s="454"/>
      <c r="R79" s="454"/>
      <c r="S79" s="1025" t="s">
        <v>622</v>
      </c>
      <c r="T79" s="1025"/>
      <c r="U79" s="1025"/>
      <c r="V79" s="1025"/>
      <c r="W79" s="363"/>
      <c r="X79" s="322"/>
      <c r="Y79" s="416"/>
    </row>
    <row r="80" spans="1:25" ht="19.2" customHeight="1" thickBot="1" x14ac:dyDescent="0.45">
      <c r="A80" s="323"/>
      <c r="B80" s="322"/>
      <c r="C80" s="1020"/>
      <c r="D80" s="1007"/>
      <c r="E80" s="1008"/>
      <c r="F80" s="1008"/>
      <c r="G80" s="1008"/>
      <c r="H80" s="1008"/>
      <c r="I80" s="1008"/>
      <c r="J80" s="1008"/>
      <c r="K80" s="1008"/>
      <c r="L80" s="1009"/>
      <c r="M80" s="1010"/>
      <c r="N80" s="1011"/>
      <c r="O80" s="1012"/>
      <c r="P80" s="1013"/>
      <c r="Q80" s="458"/>
      <c r="R80" s="458"/>
      <c r="S80" s="1026" t="s">
        <v>622</v>
      </c>
      <c r="T80" s="1026"/>
      <c r="U80" s="1026"/>
      <c r="V80" s="1026"/>
      <c r="W80" s="364"/>
      <c r="X80" s="322"/>
      <c r="Y80" s="416"/>
    </row>
    <row r="81" spans="1:27" s="268" customFormat="1" ht="9.6" customHeight="1" thickBot="1" x14ac:dyDescent="0.45">
      <c r="A81" s="323"/>
      <c r="B81" s="355"/>
      <c r="C81" s="356"/>
      <c r="D81" s="356"/>
      <c r="E81" s="356"/>
      <c r="F81" s="357"/>
      <c r="G81" s="357"/>
      <c r="H81" s="357"/>
      <c r="I81" s="357"/>
      <c r="J81" s="357"/>
      <c r="K81" s="357"/>
      <c r="L81" s="357"/>
      <c r="M81" s="357"/>
      <c r="N81" s="426"/>
      <c r="O81" s="357"/>
      <c r="P81" s="358"/>
      <c r="Q81" s="357"/>
      <c r="R81" s="359"/>
      <c r="S81" s="360"/>
      <c r="T81" s="361"/>
      <c r="U81" s="361"/>
      <c r="V81" s="361"/>
      <c r="W81" s="361"/>
      <c r="Y81" s="416"/>
    </row>
    <row r="82" spans="1:27" ht="75.599999999999994" customHeight="1" thickBot="1" x14ac:dyDescent="0.45">
      <c r="A82" s="323"/>
      <c r="B82" s="322"/>
      <c r="C82" s="376" t="s">
        <v>925</v>
      </c>
      <c r="D82" s="999"/>
      <c r="E82" s="1000"/>
      <c r="F82" s="1000"/>
      <c r="G82" s="1000"/>
      <c r="H82" s="1000"/>
      <c r="I82" s="1000"/>
      <c r="J82" s="1000"/>
      <c r="K82" s="1000"/>
      <c r="L82" s="1000"/>
      <c r="M82" s="1000"/>
      <c r="N82" s="1000"/>
      <c r="O82" s="1000"/>
      <c r="P82" s="1000"/>
      <c r="Q82" s="1000"/>
      <c r="R82" s="1000"/>
      <c r="S82" s="1000"/>
      <c r="T82" s="1000"/>
      <c r="U82" s="1000"/>
      <c r="V82" s="1000"/>
      <c r="W82" s="1001"/>
      <c r="X82" s="322"/>
      <c r="Y82" s="416"/>
    </row>
    <row r="83" spans="1:27" ht="13.5" customHeight="1" thickBot="1" x14ac:dyDescent="0.45">
      <c r="A83" s="323"/>
      <c r="B83" s="322"/>
      <c r="C83" s="455"/>
      <c r="D83" s="377"/>
      <c r="E83" s="377"/>
      <c r="F83" s="377"/>
      <c r="G83" s="377"/>
      <c r="H83" s="377"/>
      <c r="I83" s="377"/>
      <c r="J83" s="377"/>
      <c r="K83" s="377"/>
      <c r="L83" s="377"/>
      <c r="M83" s="377"/>
      <c r="N83" s="427"/>
      <c r="O83" s="377"/>
      <c r="P83" s="377"/>
      <c r="Q83" s="377"/>
      <c r="R83" s="377"/>
      <c r="S83" s="377"/>
      <c r="T83" s="377"/>
      <c r="U83" s="377"/>
      <c r="V83" s="377"/>
      <c r="W83" s="377"/>
      <c r="X83" s="322"/>
      <c r="Y83" s="416"/>
    </row>
    <row r="84" spans="1:27" ht="15.75" customHeight="1" thickBot="1" x14ac:dyDescent="0.45">
      <c r="A84" s="456"/>
      <c r="B84" s="398"/>
      <c r="C84" s="320"/>
      <c r="D84" s="400"/>
      <c r="E84" s="400"/>
      <c r="F84" s="400"/>
      <c r="G84" s="400"/>
      <c r="H84" s="400"/>
      <c r="I84" s="400"/>
      <c r="J84" s="400"/>
      <c r="K84" s="400"/>
      <c r="L84" s="400"/>
      <c r="M84" s="400"/>
      <c r="N84" s="428"/>
      <c r="O84" s="400"/>
      <c r="P84" s="400"/>
      <c r="Q84" s="400"/>
      <c r="R84" s="400"/>
      <c r="S84" s="400"/>
      <c r="T84" s="400"/>
      <c r="U84" s="400"/>
      <c r="V84" s="400"/>
      <c r="W84" s="400"/>
      <c r="X84" s="320"/>
      <c r="Y84" s="400"/>
    </row>
    <row r="85" spans="1:27" ht="15.75" customHeight="1" x14ac:dyDescent="0.4">
      <c r="A85" s="365"/>
      <c r="B85" s="365"/>
      <c r="C85" s="378" t="s">
        <v>600</v>
      </c>
      <c r="D85" s="378"/>
      <c r="E85" s="378"/>
      <c r="F85" s="379"/>
      <c r="G85" s="379"/>
      <c r="H85" s="379"/>
      <c r="I85" s="379"/>
      <c r="J85" s="379"/>
      <c r="K85" s="379"/>
      <c r="L85" s="379"/>
      <c r="M85" s="379"/>
      <c r="N85" s="429"/>
      <c r="O85" s="379"/>
      <c r="P85" s="365"/>
      <c r="Q85" s="379"/>
      <c r="R85" s="365"/>
      <c r="S85" s="365"/>
      <c r="T85" s="365"/>
      <c r="U85" s="365"/>
      <c r="V85" s="365"/>
      <c r="W85" s="365"/>
      <c r="X85" s="365"/>
      <c r="Y85" s="380"/>
      <c r="Z85" s="365"/>
      <c r="AA85" s="365"/>
    </row>
    <row r="86" spans="1:27" ht="21" customHeight="1" x14ac:dyDescent="0.4">
      <c r="A86" s="365"/>
      <c r="B86" s="365"/>
      <c r="C86" s="366"/>
      <c r="D86" s="415" t="s">
        <v>1111</v>
      </c>
      <c r="E86" s="366"/>
      <c r="F86" s="367"/>
      <c r="G86" s="367"/>
      <c r="H86" s="367"/>
      <c r="I86" s="367"/>
      <c r="J86" s="367"/>
      <c r="K86" s="367"/>
      <c r="L86" s="367"/>
      <c r="M86" s="367"/>
      <c r="N86" s="430"/>
      <c r="O86" s="367"/>
      <c r="P86" s="365"/>
      <c r="Q86" s="367"/>
      <c r="R86" s="330"/>
      <c r="S86" s="330"/>
      <c r="T86" s="330"/>
      <c r="U86" s="330"/>
      <c r="V86" s="330"/>
      <c r="W86" s="330"/>
      <c r="X86" s="330"/>
      <c r="Y86" s="368"/>
      <c r="Z86" s="365"/>
      <c r="AA86" s="365"/>
    </row>
    <row r="87" spans="1:27" ht="15.75" customHeight="1" x14ac:dyDescent="0.4">
      <c r="A87" s="365"/>
      <c r="B87" s="365"/>
      <c r="C87" s="366"/>
      <c r="D87" s="415" t="s">
        <v>1110</v>
      </c>
      <c r="E87" s="285"/>
      <c r="F87" s="285"/>
      <c r="G87" s="285"/>
      <c r="H87" s="285"/>
      <c r="I87" s="367"/>
      <c r="J87" s="367"/>
      <c r="K87" s="367"/>
      <c r="L87" s="367"/>
      <c r="M87" s="367"/>
      <c r="N87" s="430"/>
      <c r="O87" s="367"/>
      <c r="P87" s="365"/>
      <c r="Q87" s="367"/>
      <c r="R87" s="330"/>
      <c r="S87" s="330"/>
      <c r="T87" s="330"/>
      <c r="U87" s="365"/>
      <c r="V87" s="330"/>
      <c r="W87" s="330"/>
      <c r="X87" s="330"/>
      <c r="Y87" s="368"/>
      <c r="Z87" s="365"/>
      <c r="AA87" s="365"/>
    </row>
    <row r="88" spans="1:27" ht="15.75" customHeight="1" x14ac:dyDescent="0.4">
      <c r="A88" s="365"/>
      <c r="B88" s="365"/>
      <c r="C88" s="366"/>
      <c r="D88" s="415" t="s">
        <v>912</v>
      </c>
      <c r="E88" s="366"/>
      <c r="F88" s="367"/>
      <c r="G88" s="367"/>
      <c r="H88" s="367"/>
      <c r="I88" s="367"/>
      <c r="J88" s="367"/>
      <c r="K88" s="367"/>
      <c r="L88" s="367"/>
      <c r="M88" s="367"/>
      <c r="N88" s="430"/>
      <c r="O88" s="367"/>
      <c r="P88" s="365"/>
      <c r="Q88" s="367"/>
      <c r="R88" s="330"/>
      <c r="S88" s="330"/>
      <c r="T88" s="330"/>
      <c r="U88" s="330"/>
      <c r="V88" s="330"/>
      <c r="W88" s="330"/>
      <c r="X88" s="330"/>
      <c r="Y88" s="368"/>
      <c r="Z88" s="365"/>
      <c r="AA88" s="365"/>
    </row>
    <row r="89" spans="1:27" ht="15.75" customHeight="1" x14ac:dyDescent="0.4">
      <c r="A89" s="365"/>
      <c r="B89" s="365"/>
      <c r="C89" s="366"/>
      <c r="D89" s="366"/>
      <c r="E89" s="366"/>
      <c r="F89" s="367"/>
      <c r="G89" s="367"/>
      <c r="H89" s="367"/>
      <c r="I89" s="367"/>
      <c r="J89" s="367"/>
      <c r="K89" s="367"/>
      <c r="L89" s="367"/>
      <c r="M89" s="367"/>
      <c r="N89" s="430"/>
      <c r="O89" s="367"/>
      <c r="P89" s="365"/>
      <c r="Q89" s="367"/>
      <c r="R89" s="330"/>
      <c r="S89" s="330"/>
      <c r="T89" s="330"/>
      <c r="U89" s="330"/>
      <c r="V89" s="330"/>
      <c r="W89" s="330"/>
      <c r="X89" s="330"/>
      <c r="Y89" s="368"/>
      <c r="Z89" s="365"/>
      <c r="AA89" s="365"/>
    </row>
    <row r="90" spans="1:27" ht="15.75" customHeight="1" x14ac:dyDescent="0.4">
      <c r="A90" s="365"/>
      <c r="B90" s="365"/>
      <c r="C90" s="366"/>
      <c r="D90" s="366"/>
      <c r="E90" s="366"/>
      <c r="F90" s="367"/>
      <c r="G90" s="367"/>
      <c r="H90" s="367"/>
      <c r="I90" s="367"/>
      <c r="J90" s="367"/>
      <c r="K90" s="367"/>
      <c r="L90" s="367"/>
      <c r="M90" s="367"/>
      <c r="N90" s="430"/>
      <c r="O90" s="367"/>
      <c r="P90" s="365"/>
      <c r="Q90" s="367"/>
      <c r="R90" s="330"/>
      <c r="S90" s="330"/>
      <c r="T90" s="330"/>
      <c r="U90" s="330"/>
      <c r="V90" s="330"/>
      <c r="W90" s="330"/>
      <c r="X90" s="330"/>
      <c r="Y90" s="368"/>
      <c r="Z90" s="365"/>
      <c r="AA90" s="365"/>
    </row>
    <row r="91" spans="1:27" ht="15.75" customHeight="1" x14ac:dyDescent="0.4">
      <c r="A91" s="365"/>
      <c r="B91" s="365"/>
      <c r="C91" s="366"/>
      <c r="D91" s="366"/>
      <c r="E91" s="366"/>
      <c r="F91" s="367"/>
      <c r="G91" s="367"/>
      <c r="H91" s="367"/>
      <c r="I91" s="367"/>
      <c r="J91" s="367"/>
      <c r="K91" s="367"/>
      <c r="L91" s="367"/>
      <c r="M91" s="367"/>
      <c r="N91" s="430"/>
      <c r="O91" s="367"/>
      <c r="P91" s="365"/>
      <c r="Q91" s="367"/>
      <c r="R91" s="330"/>
      <c r="S91" s="330"/>
      <c r="T91" s="330"/>
      <c r="U91" s="330"/>
      <c r="V91" s="330"/>
      <c r="W91" s="330"/>
      <c r="X91" s="330"/>
      <c r="Y91" s="368"/>
      <c r="Z91" s="365"/>
      <c r="AA91" s="365"/>
    </row>
    <row r="92" spans="1:27" ht="15.75" customHeight="1" x14ac:dyDescent="0.4">
      <c r="A92" s="365"/>
      <c r="B92" s="365"/>
      <c r="C92" s="366"/>
      <c r="D92" s="366"/>
      <c r="E92" s="366"/>
      <c r="F92" s="367"/>
      <c r="G92" s="367"/>
      <c r="H92" s="367"/>
      <c r="I92" s="367"/>
      <c r="J92" s="367"/>
      <c r="K92" s="367"/>
      <c r="L92" s="367"/>
      <c r="M92" s="367"/>
      <c r="N92" s="430"/>
      <c r="O92" s="367"/>
      <c r="P92" s="365"/>
      <c r="Q92" s="367"/>
      <c r="R92" s="330"/>
      <c r="S92" s="330"/>
      <c r="T92" s="330"/>
      <c r="U92" s="330"/>
      <c r="V92" s="330"/>
      <c r="W92" s="330"/>
      <c r="X92" s="330"/>
      <c r="Y92" s="368"/>
      <c r="Z92" s="365"/>
      <c r="AA92" s="365"/>
    </row>
    <row r="93" spans="1:27" ht="15.75" customHeight="1" x14ac:dyDescent="0.4">
      <c r="A93" s="365"/>
      <c r="B93" s="365"/>
      <c r="C93" s="366"/>
      <c r="D93" s="366"/>
      <c r="E93" s="366"/>
      <c r="F93" s="367"/>
      <c r="G93" s="367"/>
      <c r="H93" s="367"/>
      <c r="I93" s="367"/>
      <c r="J93" s="367"/>
      <c r="K93" s="367"/>
      <c r="L93" s="367"/>
      <c r="M93" s="367"/>
      <c r="N93" s="430"/>
      <c r="O93" s="367"/>
      <c r="P93" s="365"/>
      <c r="Q93" s="367"/>
      <c r="R93" s="330"/>
      <c r="S93" s="330"/>
      <c r="T93" s="330"/>
      <c r="U93" s="330"/>
      <c r="V93" s="330"/>
      <c r="W93" s="330"/>
      <c r="X93" s="330"/>
      <c r="Y93" s="368"/>
      <c r="Z93" s="365"/>
      <c r="AA93" s="365"/>
    </row>
    <row r="94" spans="1:27" ht="15.75" customHeight="1" x14ac:dyDescent="0.4">
      <c r="A94" s="365"/>
      <c r="B94" s="365"/>
      <c r="C94" s="366"/>
      <c r="D94" s="366"/>
      <c r="E94" s="366"/>
      <c r="F94" s="367"/>
      <c r="G94" s="367"/>
      <c r="H94" s="367"/>
      <c r="I94" s="367"/>
      <c r="J94" s="367"/>
      <c r="K94" s="367"/>
      <c r="L94" s="367"/>
      <c r="M94" s="367"/>
      <c r="N94" s="430"/>
      <c r="O94" s="367"/>
      <c r="P94" s="365"/>
      <c r="Q94" s="367"/>
      <c r="R94" s="330"/>
      <c r="S94" s="330"/>
      <c r="T94" s="330"/>
      <c r="U94" s="330"/>
      <c r="V94" s="330"/>
      <c r="W94" s="330"/>
      <c r="X94" s="330"/>
      <c r="Y94" s="368"/>
      <c r="Z94" s="365"/>
      <c r="AA94" s="365"/>
    </row>
    <row r="95" spans="1:27" ht="15.75" customHeight="1" x14ac:dyDescent="0.4">
      <c r="A95" s="365"/>
      <c r="B95" s="365"/>
      <c r="C95" s="366"/>
      <c r="D95" s="366"/>
      <c r="E95" s="366"/>
      <c r="F95" s="367"/>
      <c r="G95" s="367"/>
      <c r="H95" s="367"/>
      <c r="I95" s="367"/>
      <c r="J95" s="367"/>
      <c r="K95" s="367"/>
      <c r="L95" s="367"/>
      <c r="M95" s="367"/>
      <c r="N95" s="430"/>
      <c r="O95" s="367"/>
      <c r="P95" s="365"/>
      <c r="Q95" s="367"/>
      <c r="R95" s="330"/>
      <c r="S95" s="330"/>
      <c r="T95" s="330"/>
      <c r="U95" s="330"/>
      <c r="V95" s="330"/>
      <c r="W95" s="330"/>
      <c r="X95" s="330"/>
      <c r="Y95" s="368"/>
      <c r="Z95" s="365"/>
      <c r="AA95" s="365"/>
    </row>
    <row r="96" spans="1:27" ht="15.75" customHeight="1" x14ac:dyDescent="0.4">
      <c r="A96" s="365"/>
      <c r="B96" s="365"/>
      <c r="C96" s="366"/>
      <c r="D96" s="366"/>
      <c r="E96" s="366"/>
      <c r="F96" s="367"/>
      <c r="G96" s="367"/>
      <c r="H96" s="367"/>
      <c r="I96" s="367"/>
      <c r="J96" s="367"/>
      <c r="K96" s="367"/>
      <c r="L96" s="367"/>
      <c r="M96" s="367"/>
      <c r="N96" s="430"/>
      <c r="O96" s="367"/>
      <c r="P96" s="365"/>
      <c r="Q96" s="367"/>
      <c r="R96" s="330"/>
      <c r="S96" s="330"/>
      <c r="T96" s="330"/>
      <c r="U96" s="330"/>
      <c r="V96" s="330"/>
      <c r="W96" s="330"/>
      <c r="X96" s="330"/>
      <c r="Y96" s="368"/>
      <c r="Z96" s="365"/>
      <c r="AA96" s="365"/>
    </row>
    <row r="97" spans="1:27" ht="15.75" customHeight="1" x14ac:dyDescent="0.4">
      <c r="A97" s="365"/>
      <c r="B97" s="365"/>
      <c r="C97" s="366"/>
      <c r="D97" s="366"/>
      <c r="E97" s="366"/>
      <c r="F97" s="367"/>
      <c r="G97" s="367"/>
      <c r="H97" s="367"/>
      <c r="I97" s="367"/>
      <c r="J97" s="367"/>
      <c r="K97" s="367"/>
      <c r="L97" s="367"/>
      <c r="M97" s="367"/>
      <c r="N97" s="430"/>
      <c r="O97" s="367"/>
      <c r="P97" s="365"/>
      <c r="Q97" s="367"/>
      <c r="R97" s="330"/>
      <c r="S97" s="330"/>
      <c r="T97" s="330"/>
      <c r="U97" s="330"/>
      <c r="V97" s="330"/>
      <c r="W97" s="330"/>
      <c r="X97" s="330"/>
      <c r="Y97" s="368"/>
      <c r="Z97" s="365"/>
      <c r="AA97" s="365"/>
    </row>
    <row r="98" spans="1:27" ht="15.75" customHeight="1" x14ac:dyDescent="0.4">
      <c r="A98" s="365"/>
      <c r="B98" s="365"/>
      <c r="C98" s="366"/>
      <c r="D98" s="366"/>
      <c r="E98" s="366"/>
      <c r="F98" s="367"/>
      <c r="G98" s="367"/>
      <c r="H98" s="367"/>
      <c r="I98" s="367"/>
      <c r="J98" s="367"/>
      <c r="K98" s="367"/>
      <c r="L98" s="367"/>
      <c r="M98" s="367"/>
      <c r="N98" s="430"/>
      <c r="O98" s="367"/>
      <c r="P98" s="365"/>
      <c r="Q98" s="367"/>
      <c r="R98" s="330"/>
      <c r="S98" s="330"/>
      <c r="T98" s="330"/>
      <c r="U98" s="330"/>
      <c r="V98" s="330"/>
      <c r="W98" s="330"/>
      <c r="X98" s="330"/>
      <c r="Y98" s="368"/>
      <c r="Z98" s="365"/>
      <c r="AA98" s="365"/>
    </row>
    <row r="99" spans="1:27" ht="15.75" customHeight="1" x14ac:dyDescent="0.4">
      <c r="A99" s="365"/>
      <c r="B99" s="365"/>
      <c r="C99" s="366"/>
      <c r="D99" s="366"/>
      <c r="E99" s="366"/>
      <c r="F99" s="367"/>
      <c r="G99" s="367"/>
      <c r="H99" s="367"/>
      <c r="I99" s="367"/>
      <c r="J99" s="367"/>
      <c r="K99" s="367"/>
      <c r="L99" s="367"/>
      <c r="M99" s="367"/>
      <c r="N99" s="430"/>
      <c r="O99" s="367"/>
      <c r="P99" s="365"/>
      <c r="Q99" s="367"/>
      <c r="R99" s="330"/>
      <c r="S99" s="330"/>
      <c r="T99" s="330"/>
      <c r="U99" s="330"/>
      <c r="V99" s="330"/>
      <c r="W99" s="330"/>
      <c r="X99" s="330"/>
      <c r="Y99" s="368"/>
      <c r="Z99" s="365"/>
      <c r="AA99" s="365"/>
    </row>
    <row r="100" spans="1:27" ht="15.75" customHeight="1" x14ac:dyDescent="0.4">
      <c r="A100" s="365"/>
      <c r="B100" s="365"/>
      <c r="C100" s="366"/>
      <c r="D100" s="366"/>
      <c r="E100" s="366"/>
      <c r="F100" s="367"/>
      <c r="G100" s="367"/>
      <c r="H100" s="367"/>
      <c r="I100" s="367"/>
      <c r="J100" s="367"/>
      <c r="K100" s="367"/>
      <c r="L100" s="367"/>
      <c r="M100" s="367"/>
      <c r="N100" s="430"/>
      <c r="O100" s="367"/>
      <c r="P100" s="365"/>
      <c r="Q100" s="367"/>
      <c r="R100" s="330"/>
      <c r="S100" s="330"/>
      <c r="T100" s="330"/>
      <c r="U100" s="330"/>
      <c r="V100" s="330"/>
      <c r="W100" s="330"/>
      <c r="X100" s="330"/>
      <c r="Y100" s="368"/>
      <c r="Z100" s="365"/>
      <c r="AA100" s="365"/>
    </row>
    <row r="101" spans="1:27" ht="15.75" customHeight="1" x14ac:dyDescent="0.4">
      <c r="A101" s="365"/>
      <c r="B101" s="365"/>
      <c r="C101" s="366"/>
      <c r="D101" s="366"/>
      <c r="E101" s="366"/>
      <c r="F101" s="367"/>
      <c r="G101" s="367"/>
      <c r="H101" s="367"/>
      <c r="I101" s="367"/>
      <c r="J101" s="367"/>
      <c r="K101" s="367"/>
      <c r="L101" s="367"/>
      <c r="M101" s="367"/>
      <c r="N101" s="430"/>
      <c r="O101" s="367"/>
      <c r="P101" s="365"/>
      <c r="Q101" s="367"/>
      <c r="R101" s="330"/>
      <c r="S101" s="330"/>
      <c r="T101" s="330"/>
      <c r="U101" s="330"/>
      <c r="V101" s="330"/>
      <c r="W101" s="330"/>
      <c r="X101" s="330"/>
      <c r="Y101" s="368"/>
      <c r="Z101" s="365"/>
      <c r="AA101" s="365"/>
    </row>
    <row r="102" spans="1:27" ht="15.75" customHeight="1" x14ac:dyDescent="0.4">
      <c r="A102" s="365"/>
      <c r="B102" s="365"/>
      <c r="C102" s="366"/>
      <c r="D102" s="366"/>
      <c r="E102" s="366"/>
      <c r="F102" s="367"/>
      <c r="G102" s="367"/>
      <c r="H102" s="367"/>
      <c r="I102" s="367"/>
      <c r="J102" s="367"/>
      <c r="K102" s="367"/>
      <c r="L102" s="367"/>
      <c r="M102" s="367"/>
      <c r="N102" s="430"/>
      <c r="O102" s="367"/>
      <c r="P102" s="365"/>
      <c r="Q102" s="367"/>
      <c r="R102" s="330"/>
      <c r="S102" s="330"/>
      <c r="T102" s="330"/>
      <c r="U102" s="330"/>
      <c r="V102" s="330"/>
      <c r="W102" s="330"/>
      <c r="X102" s="330"/>
      <c r="Y102" s="368"/>
      <c r="Z102" s="365"/>
      <c r="AA102" s="365"/>
    </row>
    <row r="103" spans="1:27" ht="15.75" customHeight="1" x14ac:dyDescent="0.4">
      <c r="A103" s="365"/>
      <c r="B103" s="365"/>
      <c r="C103" s="366"/>
      <c r="D103" s="366"/>
      <c r="E103" s="366"/>
      <c r="F103" s="367"/>
      <c r="G103" s="367"/>
      <c r="H103" s="367"/>
      <c r="I103" s="367"/>
      <c r="J103" s="367"/>
      <c r="K103" s="367"/>
      <c r="L103" s="367"/>
      <c r="M103" s="367"/>
      <c r="N103" s="430"/>
      <c r="O103" s="367"/>
      <c r="P103" s="365"/>
      <c r="Q103" s="367"/>
      <c r="R103" s="330"/>
      <c r="S103" s="330"/>
      <c r="T103" s="330"/>
      <c r="U103" s="330"/>
      <c r="V103" s="330"/>
      <c r="W103" s="330"/>
      <c r="X103" s="330"/>
      <c r="Y103" s="368"/>
      <c r="Z103" s="365"/>
      <c r="AA103" s="365"/>
    </row>
    <row r="104" spans="1:27" ht="15.75" customHeight="1" x14ac:dyDescent="0.4">
      <c r="A104" s="365"/>
      <c r="B104" s="365"/>
      <c r="C104" s="366"/>
      <c r="D104" s="366"/>
      <c r="E104" s="366"/>
      <c r="F104" s="367"/>
      <c r="G104" s="367"/>
      <c r="H104" s="367"/>
      <c r="I104" s="367"/>
      <c r="J104" s="367"/>
      <c r="K104" s="367"/>
      <c r="L104" s="367"/>
      <c r="M104" s="367"/>
      <c r="N104" s="430"/>
      <c r="O104" s="367"/>
      <c r="P104" s="365"/>
      <c r="Q104" s="367"/>
      <c r="R104" s="330"/>
      <c r="S104" s="330"/>
      <c r="T104" s="330"/>
      <c r="U104" s="330"/>
      <c r="V104" s="330"/>
      <c r="W104" s="330"/>
      <c r="X104" s="330"/>
      <c r="Y104" s="368"/>
      <c r="Z104" s="365"/>
      <c r="AA104" s="365"/>
    </row>
    <row r="105" spans="1:27" ht="15.75" customHeight="1" x14ac:dyDescent="0.4">
      <c r="A105" s="365"/>
      <c r="B105" s="365"/>
      <c r="C105" s="366"/>
      <c r="D105" s="366"/>
      <c r="E105" s="366"/>
      <c r="F105" s="367"/>
      <c r="G105" s="367"/>
      <c r="H105" s="367"/>
      <c r="I105" s="367"/>
      <c r="J105" s="367"/>
      <c r="K105" s="367"/>
      <c r="L105" s="367"/>
      <c r="M105" s="367"/>
      <c r="N105" s="430"/>
      <c r="O105" s="367"/>
      <c r="P105" s="365"/>
      <c r="Q105" s="367"/>
      <c r="R105" s="330"/>
      <c r="S105" s="330"/>
      <c r="T105" s="330"/>
      <c r="U105" s="330"/>
      <c r="V105" s="330"/>
      <c r="W105" s="330"/>
      <c r="X105" s="330"/>
      <c r="Y105" s="368"/>
      <c r="Z105" s="365"/>
      <c r="AA105" s="365"/>
    </row>
    <row r="106" spans="1:27" ht="15.75" customHeight="1" x14ac:dyDescent="0.4">
      <c r="A106" s="365"/>
      <c r="B106" s="365"/>
      <c r="C106" s="366"/>
      <c r="D106" s="366"/>
      <c r="E106" s="366"/>
      <c r="F106" s="367"/>
      <c r="G106" s="367"/>
      <c r="H106" s="367"/>
      <c r="I106" s="367"/>
      <c r="J106" s="367"/>
      <c r="K106" s="367"/>
      <c r="L106" s="367"/>
      <c r="M106" s="367"/>
      <c r="N106" s="430"/>
      <c r="O106" s="367"/>
      <c r="P106" s="365"/>
      <c r="Q106" s="367"/>
      <c r="R106" s="330"/>
      <c r="S106" s="330"/>
      <c r="T106" s="330"/>
      <c r="U106" s="330"/>
      <c r="V106" s="330"/>
      <c r="W106" s="330"/>
      <c r="X106" s="330"/>
      <c r="Y106" s="368"/>
      <c r="Z106" s="365"/>
      <c r="AA106" s="365"/>
    </row>
    <row r="107" spans="1:27" ht="15.75" customHeight="1" x14ac:dyDescent="0.4">
      <c r="A107" s="365"/>
      <c r="B107" s="365"/>
      <c r="C107" s="366"/>
      <c r="D107" s="366"/>
      <c r="E107" s="366"/>
      <c r="F107" s="367"/>
      <c r="G107" s="367"/>
      <c r="H107" s="367"/>
      <c r="I107" s="367"/>
      <c r="J107" s="367"/>
      <c r="K107" s="367"/>
      <c r="L107" s="367"/>
      <c r="M107" s="367"/>
      <c r="N107" s="430"/>
      <c r="O107" s="367"/>
      <c r="P107" s="365"/>
      <c r="Q107" s="367"/>
      <c r="R107" s="330"/>
      <c r="S107" s="330"/>
      <c r="T107" s="330"/>
      <c r="U107" s="330"/>
      <c r="V107" s="330"/>
      <c r="W107" s="330"/>
      <c r="X107" s="330"/>
      <c r="Y107" s="368"/>
      <c r="Z107" s="365"/>
      <c r="AA107" s="365"/>
    </row>
    <row r="108" spans="1:27" ht="15.75" customHeight="1" x14ac:dyDescent="0.4">
      <c r="A108" s="365"/>
      <c r="B108" s="365"/>
      <c r="C108" s="366"/>
      <c r="D108" s="366"/>
      <c r="E108" s="366"/>
      <c r="F108" s="367"/>
      <c r="G108" s="367"/>
      <c r="H108" s="367"/>
      <c r="I108" s="367"/>
      <c r="J108" s="367"/>
      <c r="K108" s="367"/>
      <c r="L108" s="367"/>
      <c r="M108" s="367"/>
      <c r="N108" s="430"/>
      <c r="O108" s="367"/>
      <c r="P108" s="365"/>
      <c r="Q108" s="367"/>
      <c r="R108" s="330"/>
      <c r="S108" s="330"/>
      <c r="T108" s="330"/>
      <c r="U108" s="330"/>
      <c r="V108" s="330"/>
      <c r="W108" s="330"/>
      <c r="X108" s="330"/>
      <c r="Y108" s="368"/>
      <c r="Z108" s="365"/>
      <c r="AA108" s="365"/>
    </row>
    <row r="109" spans="1:27" ht="15.75" customHeight="1" x14ac:dyDescent="0.4">
      <c r="A109" s="365"/>
      <c r="B109" s="365"/>
      <c r="C109" s="366"/>
      <c r="D109" s="366"/>
      <c r="E109" s="366"/>
      <c r="F109" s="367"/>
      <c r="G109" s="367"/>
      <c r="H109" s="367"/>
      <c r="I109" s="367"/>
      <c r="J109" s="367"/>
      <c r="K109" s="367"/>
      <c r="L109" s="367"/>
      <c r="M109" s="367"/>
      <c r="N109" s="430"/>
      <c r="O109" s="367"/>
      <c r="P109" s="365"/>
      <c r="Q109" s="367"/>
      <c r="R109" s="330"/>
      <c r="S109" s="330"/>
      <c r="T109" s="330"/>
      <c r="U109" s="330"/>
      <c r="V109" s="330"/>
      <c r="W109" s="330"/>
      <c r="X109" s="330"/>
      <c r="Y109" s="368"/>
      <c r="Z109" s="365"/>
      <c r="AA109" s="365"/>
    </row>
    <row r="110" spans="1:27" ht="15.75" customHeight="1" x14ac:dyDescent="0.4">
      <c r="A110" s="365"/>
      <c r="B110" s="365"/>
      <c r="C110" s="366"/>
      <c r="D110" s="366"/>
      <c r="E110" s="366"/>
      <c r="F110" s="367"/>
      <c r="G110" s="367"/>
      <c r="H110" s="367"/>
      <c r="I110" s="367"/>
      <c r="J110" s="367"/>
      <c r="K110" s="367"/>
      <c r="L110" s="367"/>
      <c r="M110" s="367"/>
      <c r="N110" s="430"/>
      <c r="O110" s="367"/>
      <c r="P110" s="365"/>
      <c r="Q110" s="367"/>
      <c r="R110" s="330"/>
      <c r="S110" s="330"/>
      <c r="T110" s="330"/>
      <c r="U110" s="330"/>
      <c r="V110" s="330"/>
      <c r="W110" s="330"/>
      <c r="X110" s="330"/>
      <c r="Y110" s="368"/>
      <c r="Z110" s="365"/>
      <c r="AA110" s="365"/>
    </row>
    <row r="111" spans="1:27" ht="15.75" customHeight="1" x14ac:dyDescent="0.4">
      <c r="A111" s="365"/>
      <c r="B111" s="365"/>
      <c r="C111" s="366"/>
      <c r="D111" s="366"/>
      <c r="E111" s="366"/>
      <c r="F111" s="367"/>
      <c r="G111" s="367"/>
      <c r="H111" s="367"/>
      <c r="I111" s="367"/>
      <c r="J111" s="367"/>
      <c r="K111" s="367"/>
      <c r="L111" s="367"/>
      <c r="M111" s="367"/>
      <c r="N111" s="430"/>
      <c r="O111" s="367"/>
      <c r="P111" s="365"/>
      <c r="Q111" s="367"/>
      <c r="R111" s="330"/>
      <c r="S111" s="330"/>
      <c r="T111" s="330"/>
      <c r="U111" s="330"/>
      <c r="V111" s="330"/>
      <c r="W111" s="330"/>
      <c r="X111" s="330"/>
      <c r="Y111" s="368"/>
      <c r="Z111" s="365"/>
      <c r="AA111" s="365"/>
    </row>
    <row r="112" spans="1:27" ht="15.75" customHeight="1" x14ac:dyDescent="0.4">
      <c r="A112" s="365"/>
      <c r="B112" s="365"/>
      <c r="C112" s="366"/>
      <c r="D112" s="366"/>
      <c r="E112" s="366"/>
      <c r="F112" s="367"/>
      <c r="G112" s="367"/>
      <c r="H112" s="367"/>
      <c r="I112" s="367"/>
      <c r="J112" s="367"/>
      <c r="K112" s="367"/>
      <c r="L112" s="367"/>
      <c r="M112" s="367"/>
      <c r="N112" s="430"/>
      <c r="O112" s="367"/>
      <c r="P112" s="365"/>
      <c r="Q112" s="367"/>
      <c r="R112" s="330"/>
      <c r="S112" s="330"/>
      <c r="T112" s="330"/>
      <c r="U112" s="330"/>
      <c r="V112" s="330"/>
      <c r="W112" s="330"/>
      <c r="X112" s="330"/>
      <c r="Y112" s="368"/>
      <c r="Z112" s="365"/>
      <c r="AA112" s="365"/>
    </row>
    <row r="113" spans="1:27" ht="15.75" customHeight="1" x14ac:dyDescent="0.4">
      <c r="A113" s="365"/>
      <c r="B113" s="365"/>
      <c r="C113" s="366"/>
      <c r="D113" s="366"/>
      <c r="E113" s="366"/>
      <c r="F113" s="367"/>
      <c r="G113" s="367"/>
      <c r="H113" s="367"/>
      <c r="I113" s="367"/>
      <c r="J113" s="367"/>
      <c r="K113" s="367"/>
      <c r="L113" s="367"/>
      <c r="M113" s="367"/>
      <c r="N113" s="430"/>
      <c r="O113" s="367"/>
      <c r="P113" s="365"/>
      <c r="Q113" s="367"/>
      <c r="R113" s="330"/>
      <c r="S113" s="330"/>
      <c r="T113" s="330"/>
      <c r="U113" s="330"/>
      <c r="V113" s="330"/>
      <c r="W113" s="330"/>
      <c r="X113" s="330"/>
      <c r="Y113" s="368"/>
      <c r="Z113" s="365"/>
      <c r="AA113" s="365"/>
    </row>
    <row r="114" spans="1:27" ht="15.75" customHeight="1" x14ac:dyDescent="0.4">
      <c r="A114" s="365"/>
      <c r="B114" s="365"/>
      <c r="C114" s="366"/>
      <c r="D114" s="366"/>
      <c r="E114" s="366"/>
      <c r="F114" s="367"/>
      <c r="G114" s="367"/>
      <c r="H114" s="367"/>
      <c r="I114" s="367"/>
      <c r="J114" s="367"/>
      <c r="K114" s="367"/>
      <c r="L114" s="367"/>
      <c r="M114" s="367"/>
      <c r="N114" s="430"/>
      <c r="O114" s="367"/>
      <c r="P114" s="365"/>
      <c r="Q114" s="367"/>
      <c r="R114" s="330"/>
      <c r="S114" s="330"/>
      <c r="T114" s="330"/>
      <c r="U114" s="330"/>
      <c r="V114" s="330"/>
      <c r="W114" s="330"/>
      <c r="X114" s="330"/>
      <c r="Y114" s="368"/>
      <c r="Z114" s="365"/>
      <c r="AA114" s="365"/>
    </row>
    <row r="115" spans="1:27" ht="15.75" customHeight="1" x14ac:dyDescent="0.4">
      <c r="A115" s="365"/>
      <c r="B115" s="365"/>
      <c r="C115" s="366"/>
      <c r="D115" s="366"/>
      <c r="E115" s="366"/>
      <c r="F115" s="367"/>
      <c r="G115" s="367"/>
      <c r="H115" s="367"/>
      <c r="I115" s="367"/>
      <c r="J115" s="367"/>
      <c r="K115" s="367"/>
      <c r="L115" s="367"/>
      <c r="M115" s="367"/>
      <c r="N115" s="430"/>
      <c r="O115" s="367"/>
      <c r="P115" s="365"/>
      <c r="Q115" s="367"/>
      <c r="R115" s="330"/>
      <c r="S115" s="330"/>
      <c r="T115" s="330"/>
      <c r="U115" s="330"/>
      <c r="V115" s="330"/>
      <c r="W115" s="330"/>
      <c r="X115" s="330"/>
      <c r="Y115" s="368"/>
      <c r="Z115" s="365"/>
      <c r="AA115" s="365"/>
    </row>
    <row r="116" spans="1:27" ht="15.75" customHeight="1" x14ac:dyDescent="0.4">
      <c r="A116" s="365"/>
      <c r="B116" s="365"/>
      <c r="C116" s="366"/>
      <c r="D116" s="366"/>
      <c r="E116" s="366"/>
      <c r="F116" s="367"/>
      <c r="G116" s="367"/>
      <c r="H116" s="367"/>
      <c r="I116" s="367"/>
      <c r="J116" s="367"/>
      <c r="K116" s="367"/>
      <c r="L116" s="367"/>
      <c r="M116" s="367"/>
      <c r="N116" s="430"/>
      <c r="O116" s="367"/>
      <c r="P116" s="365"/>
      <c r="Q116" s="367"/>
      <c r="R116" s="330"/>
      <c r="S116" s="330"/>
      <c r="T116" s="330"/>
      <c r="U116" s="330"/>
      <c r="V116" s="330"/>
      <c r="W116" s="330"/>
      <c r="X116" s="330"/>
      <c r="Y116" s="368"/>
      <c r="Z116" s="365"/>
      <c r="AA116" s="365"/>
    </row>
    <row r="117" spans="1:27" ht="15.75" customHeight="1" x14ac:dyDescent="0.4">
      <c r="A117" s="365"/>
      <c r="B117" s="365"/>
      <c r="C117" s="366"/>
      <c r="D117" s="366"/>
      <c r="E117" s="366"/>
      <c r="F117" s="367"/>
      <c r="G117" s="367"/>
      <c r="H117" s="367"/>
      <c r="I117" s="367"/>
      <c r="J117" s="367"/>
      <c r="K117" s="367"/>
      <c r="L117" s="367"/>
      <c r="M117" s="367"/>
      <c r="N117" s="430"/>
      <c r="O117" s="367"/>
      <c r="P117" s="365"/>
      <c r="Q117" s="367"/>
      <c r="R117" s="330"/>
      <c r="S117" s="330"/>
      <c r="T117" s="330"/>
      <c r="U117" s="330"/>
      <c r="V117" s="330"/>
      <c r="W117" s="330"/>
      <c r="X117" s="330"/>
      <c r="Y117" s="368"/>
      <c r="Z117" s="365"/>
      <c r="AA117" s="365"/>
    </row>
    <row r="118" spans="1:27" ht="15.75" customHeight="1" x14ac:dyDescent="0.4">
      <c r="A118" s="365"/>
      <c r="B118" s="365"/>
      <c r="C118" s="366"/>
      <c r="D118" s="366"/>
      <c r="E118" s="366"/>
      <c r="F118" s="367"/>
      <c r="G118" s="367"/>
      <c r="H118" s="367"/>
      <c r="I118" s="367"/>
      <c r="J118" s="367"/>
      <c r="K118" s="367"/>
      <c r="L118" s="367"/>
      <c r="M118" s="367"/>
      <c r="N118" s="430"/>
      <c r="O118" s="367"/>
      <c r="P118" s="365"/>
      <c r="Q118" s="367"/>
      <c r="R118" s="330"/>
      <c r="S118" s="330"/>
      <c r="T118" s="330"/>
      <c r="U118" s="330"/>
      <c r="V118" s="330"/>
      <c r="W118" s="330"/>
      <c r="X118" s="330"/>
      <c r="Y118" s="368"/>
      <c r="Z118" s="365"/>
      <c r="AA118" s="365"/>
    </row>
    <row r="119" spans="1:27" ht="15.75" customHeight="1" x14ac:dyDescent="0.4">
      <c r="A119" s="365"/>
      <c r="B119" s="365"/>
      <c r="C119" s="366"/>
      <c r="D119" s="366"/>
      <c r="E119" s="366"/>
      <c r="F119" s="367"/>
      <c r="G119" s="367"/>
      <c r="H119" s="367"/>
      <c r="I119" s="367"/>
      <c r="J119" s="367"/>
      <c r="K119" s="367"/>
      <c r="L119" s="367"/>
      <c r="M119" s="367"/>
      <c r="N119" s="430"/>
      <c r="O119" s="367"/>
      <c r="P119" s="365"/>
      <c r="Q119" s="367"/>
      <c r="R119" s="330"/>
      <c r="S119" s="330"/>
      <c r="T119" s="330"/>
      <c r="U119" s="330"/>
      <c r="V119" s="330"/>
      <c r="W119" s="330"/>
      <c r="X119" s="330"/>
      <c r="Y119" s="368"/>
      <c r="Z119" s="365"/>
      <c r="AA119" s="365"/>
    </row>
    <row r="120" spans="1:27" ht="15.75" customHeight="1" x14ac:dyDescent="0.4">
      <c r="A120" s="365"/>
      <c r="B120" s="365"/>
      <c r="C120" s="366"/>
      <c r="D120" s="366"/>
      <c r="E120" s="366"/>
      <c r="F120" s="367"/>
      <c r="G120" s="367"/>
      <c r="H120" s="367"/>
      <c r="I120" s="367"/>
      <c r="J120" s="367"/>
      <c r="K120" s="367"/>
      <c r="L120" s="367"/>
      <c r="M120" s="367"/>
      <c r="N120" s="430"/>
      <c r="O120" s="367"/>
      <c r="P120" s="365"/>
      <c r="Q120" s="367"/>
      <c r="R120" s="330"/>
      <c r="S120" s="330"/>
      <c r="T120" s="330"/>
      <c r="U120" s="330"/>
      <c r="V120" s="330"/>
      <c r="W120" s="330"/>
      <c r="X120" s="330"/>
      <c r="Y120" s="368"/>
      <c r="Z120" s="365"/>
      <c r="AA120" s="365"/>
    </row>
    <row r="121" spans="1:27" ht="15.75" customHeight="1" x14ac:dyDescent="0.4">
      <c r="A121" s="365"/>
      <c r="B121" s="365"/>
      <c r="C121" s="366"/>
      <c r="D121" s="366"/>
      <c r="E121" s="366"/>
      <c r="F121" s="367"/>
      <c r="G121" s="367"/>
      <c r="H121" s="367"/>
      <c r="I121" s="367"/>
      <c r="J121" s="367"/>
      <c r="K121" s="367"/>
      <c r="L121" s="367"/>
      <c r="M121" s="367"/>
      <c r="N121" s="430"/>
      <c r="O121" s="367"/>
      <c r="P121" s="365"/>
      <c r="Q121" s="367"/>
      <c r="R121" s="330"/>
      <c r="S121" s="330"/>
      <c r="T121" s="330"/>
      <c r="U121" s="330"/>
      <c r="V121" s="330"/>
      <c r="W121" s="330"/>
      <c r="X121" s="330"/>
      <c r="Y121" s="368"/>
      <c r="Z121" s="365"/>
      <c r="AA121" s="365"/>
    </row>
    <row r="122" spans="1:27" ht="15.75" customHeight="1" x14ac:dyDescent="0.4">
      <c r="A122" s="365"/>
      <c r="B122" s="365"/>
      <c r="C122" s="366"/>
      <c r="D122" s="366"/>
      <c r="E122" s="366"/>
      <c r="F122" s="367"/>
      <c r="G122" s="367"/>
      <c r="H122" s="367"/>
      <c r="I122" s="367"/>
      <c r="J122" s="367"/>
      <c r="K122" s="367"/>
      <c r="L122" s="367"/>
      <c r="M122" s="367"/>
      <c r="N122" s="430"/>
      <c r="O122" s="367"/>
      <c r="P122" s="365"/>
      <c r="Q122" s="367"/>
      <c r="R122" s="330"/>
      <c r="S122" s="330"/>
      <c r="T122" s="330"/>
      <c r="U122" s="330"/>
      <c r="V122" s="330"/>
      <c r="W122" s="330"/>
      <c r="X122" s="330"/>
      <c r="Y122" s="368"/>
      <c r="Z122" s="365"/>
      <c r="AA122" s="365"/>
    </row>
    <row r="123" spans="1:27" ht="15.75" customHeight="1" x14ac:dyDescent="0.4">
      <c r="A123" s="365"/>
      <c r="B123" s="365"/>
      <c r="C123" s="366"/>
      <c r="D123" s="366"/>
      <c r="E123" s="366"/>
      <c r="F123" s="367"/>
      <c r="G123" s="367"/>
      <c r="H123" s="367"/>
      <c r="I123" s="367"/>
      <c r="J123" s="367"/>
      <c r="K123" s="367"/>
      <c r="L123" s="367"/>
      <c r="M123" s="367"/>
      <c r="N123" s="430"/>
      <c r="O123" s="367"/>
      <c r="P123" s="365"/>
      <c r="Q123" s="367"/>
      <c r="R123" s="330"/>
      <c r="S123" s="330"/>
      <c r="T123" s="330"/>
      <c r="U123" s="330"/>
      <c r="V123" s="330"/>
      <c r="W123" s="330"/>
      <c r="X123" s="330"/>
      <c r="Y123" s="368"/>
      <c r="Z123" s="365"/>
      <c r="AA123" s="365"/>
    </row>
    <row r="124" spans="1:27" ht="15.75" customHeight="1" x14ac:dyDescent="0.4">
      <c r="A124" s="365"/>
      <c r="B124" s="365"/>
      <c r="C124" s="366"/>
      <c r="D124" s="366"/>
      <c r="E124" s="366"/>
      <c r="F124" s="367"/>
      <c r="G124" s="367"/>
      <c r="H124" s="367"/>
      <c r="I124" s="367"/>
      <c r="J124" s="367"/>
      <c r="K124" s="367"/>
      <c r="L124" s="367"/>
      <c r="M124" s="367"/>
      <c r="N124" s="430"/>
      <c r="O124" s="367"/>
      <c r="P124" s="365"/>
      <c r="Q124" s="367"/>
      <c r="R124" s="330"/>
      <c r="S124" s="330"/>
      <c r="T124" s="330"/>
      <c r="U124" s="330"/>
      <c r="V124" s="330"/>
      <c r="W124" s="330"/>
      <c r="X124" s="330"/>
      <c r="Y124" s="368"/>
      <c r="Z124" s="365"/>
      <c r="AA124" s="365"/>
    </row>
    <row r="125" spans="1:27" ht="15.75" customHeight="1" x14ac:dyDescent="0.4">
      <c r="A125" s="365"/>
      <c r="B125" s="365"/>
      <c r="C125" s="366"/>
      <c r="D125" s="366"/>
      <c r="E125" s="366"/>
      <c r="F125" s="367"/>
      <c r="G125" s="367"/>
      <c r="H125" s="367"/>
      <c r="I125" s="367"/>
      <c r="J125" s="367"/>
      <c r="K125" s="367"/>
      <c r="L125" s="367"/>
      <c r="M125" s="367"/>
      <c r="N125" s="430"/>
      <c r="O125" s="367"/>
      <c r="P125" s="365"/>
      <c r="Q125" s="367"/>
      <c r="R125" s="330"/>
      <c r="S125" s="330"/>
      <c r="T125" s="330"/>
      <c r="U125" s="330"/>
      <c r="V125" s="330"/>
      <c r="W125" s="330"/>
      <c r="X125" s="330"/>
      <c r="Y125" s="368"/>
      <c r="Z125" s="365"/>
      <c r="AA125" s="365"/>
    </row>
    <row r="126" spans="1:27" ht="15.75" customHeight="1" x14ac:dyDescent="0.4">
      <c r="A126" s="365"/>
      <c r="B126" s="365"/>
      <c r="C126" s="366"/>
      <c r="D126" s="366"/>
      <c r="E126" s="366"/>
      <c r="F126" s="367"/>
      <c r="G126" s="367"/>
      <c r="H126" s="367"/>
      <c r="I126" s="367"/>
      <c r="J126" s="367"/>
      <c r="K126" s="367"/>
      <c r="L126" s="367"/>
      <c r="M126" s="367"/>
      <c r="N126" s="430"/>
      <c r="O126" s="367"/>
      <c r="P126" s="365"/>
      <c r="Q126" s="367"/>
      <c r="R126" s="330"/>
      <c r="S126" s="330"/>
      <c r="T126" s="330"/>
      <c r="U126" s="330"/>
      <c r="V126" s="330"/>
      <c r="W126" s="330"/>
      <c r="X126" s="330"/>
      <c r="Y126" s="368"/>
      <c r="Z126" s="365"/>
      <c r="AA126" s="365"/>
    </row>
    <row r="127" spans="1:27" ht="15.75" customHeight="1" x14ac:dyDescent="0.4">
      <c r="A127" s="365"/>
      <c r="B127" s="365"/>
      <c r="C127" s="366"/>
      <c r="D127" s="366"/>
      <c r="E127" s="366"/>
      <c r="F127" s="367"/>
      <c r="G127" s="367"/>
      <c r="H127" s="367"/>
      <c r="I127" s="367"/>
      <c r="J127" s="367"/>
      <c r="K127" s="367"/>
      <c r="L127" s="367"/>
      <c r="M127" s="367"/>
      <c r="N127" s="430"/>
      <c r="O127" s="367"/>
      <c r="P127" s="365"/>
      <c r="Q127" s="367"/>
      <c r="R127" s="330"/>
      <c r="S127" s="330"/>
      <c r="T127" s="330"/>
      <c r="U127" s="330"/>
      <c r="V127" s="330"/>
      <c r="W127" s="330"/>
      <c r="X127" s="330"/>
      <c r="Y127" s="368"/>
      <c r="Z127" s="365"/>
      <c r="AA127" s="365"/>
    </row>
    <row r="128" spans="1:27" ht="15.75" customHeight="1" x14ac:dyDescent="0.4">
      <c r="A128" s="365"/>
      <c r="B128" s="365"/>
      <c r="C128" s="366"/>
      <c r="D128" s="366"/>
      <c r="E128" s="366"/>
      <c r="F128" s="367"/>
      <c r="G128" s="367"/>
      <c r="H128" s="367"/>
      <c r="I128" s="367"/>
      <c r="J128" s="367"/>
      <c r="K128" s="367"/>
      <c r="L128" s="367"/>
      <c r="M128" s="367"/>
      <c r="N128" s="430"/>
      <c r="O128" s="367"/>
      <c r="P128" s="365"/>
      <c r="Q128" s="367"/>
      <c r="R128" s="330"/>
      <c r="S128" s="330"/>
      <c r="T128" s="330"/>
      <c r="U128" s="330"/>
      <c r="V128" s="330"/>
      <c r="W128" s="330"/>
      <c r="X128" s="330"/>
      <c r="Y128" s="368"/>
      <c r="Z128" s="365"/>
      <c r="AA128" s="365"/>
    </row>
    <row r="129" spans="1:27" ht="15.75" customHeight="1" x14ac:dyDescent="0.4">
      <c r="A129" s="365"/>
      <c r="B129" s="365"/>
      <c r="C129" s="366"/>
      <c r="D129" s="366"/>
      <c r="E129" s="366"/>
      <c r="F129" s="367"/>
      <c r="G129" s="367"/>
      <c r="H129" s="367"/>
      <c r="I129" s="367"/>
      <c r="J129" s="367"/>
      <c r="K129" s="367"/>
      <c r="L129" s="367"/>
      <c r="M129" s="367"/>
      <c r="N129" s="430"/>
      <c r="O129" s="367"/>
      <c r="P129" s="365"/>
      <c r="Q129" s="367"/>
      <c r="R129" s="330"/>
      <c r="S129" s="330"/>
      <c r="T129" s="330"/>
      <c r="U129" s="330"/>
      <c r="V129" s="330"/>
      <c r="W129" s="330"/>
      <c r="X129" s="330"/>
      <c r="Y129" s="368"/>
      <c r="Z129" s="365"/>
      <c r="AA129" s="365"/>
    </row>
    <row r="130" spans="1:27" ht="15.75" customHeight="1" x14ac:dyDescent="0.4">
      <c r="A130" s="365"/>
      <c r="B130" s="365"/>
      <c r="C130" s="366"/>
      <c r="D130" s="366"/>
      <c r="E130" s="366"/>
      <c r="F130" s="367"/>
      <c r="G130" s="367"/>
      <c r="H130" s="367"/>
      <c r="I130" s="367"/>
      <c r="J130" s="367"/>
      <c r="K130" s="367"/>
      <c r="L130" s="367"/>
      <c r="M130" s="367"/>
      <c r="N130" s="430"/>
      <c r="O130" s="367"/>
      <c r="P130" s="365"/>
      <c r="Q130" s="367"/>
      <c r="R130" s="330"/>
      <c r="S130" s="330"/>
      <c r="T130" s="330"/>
      <c r="U130" s="330"/>
      <c r="V130" s="330"/>
      <c r="W130" s="330"/>
      <c r="X130" s="330"/>
      <c r="Y130" s="368"/>
      <c r="Z130" s="365"/>
      <c r="AA130" s="365"/>
    </row>
    <row r="131" spans="1:27" ht="15.75" customHeight="1" x14ac:dyDescent="0.4">
      <c r="A131" s="365"/>
      <c r="B131" s="365"/>
      <c r="C131" s="366"/>
      <c r="D131" s="366"/>
      <c r="E131" s="366"/>
      <c r="F131" s="367"/>
      <c r="G131" s="367"/>
      <c r="H131" s="367"/>
      <c r="I131" s="367"/>
      <c r="J131" s="367"/>
      <c r="K131" s="367"/>
      <c r="L131" s="367"/>
      <c r="M131" s="367"/>
      <c r="N131" s="430"/>
      <c r="O131" s="367"/>
      <c r="P131" s="365"/>
      <c r="Q131" s="367"/>
      <c r="R131" s="330"/>
      <c r="S131" s="330"/>
      <c r="T131" s="330"/>
      <c r="U131" s="330"/>
      <c r="V131" s="330"/>
      <c r="W131" s="330"/>
      <c r="X131" s="330"/>
      <c r="Y131" s="368"/>
      <c r="Z131" s="365"/>
      <c r="AA131" s="365"/>
    </row>
    <row r="132" spans="1:27" ht="15.75" customHeight="1" x14ac:dyDescent="0.4">
      <c r="A132" s="365"/>
      <c r="B132" s="365"/>
      <c r="C132" s="366"/>
      <c r="D132" s="366"/>
      <c r="E132" s="366"/>
      <c r="F132" s="367"/>
      <c r="G132" s="367"/>
      <c r="H132" s="367"/>
      <c r="I132" s="367"/>
      <c r="J132" s="367"/>
      <c r="K132" s="367"/>
      <c r="L132" s="367"/>
      <c r="M132" s="367"/>
      <c r="N132" s="430"/>
      <c r="O132" s="367"/>
      <c r="P132" s="365"/>
      <c r="Q132" s="367"/>
      <c r="R132" s="330"/>
      <c r="S132" s="330"/>
      <c r="T132" s="330"/>
      <c r="U132" s="330"/>
      <c r="V132" s="330"/>
      <c r="W132" s="330"/>
      <c r="X132" s="330"/>
      <c r="Y132" s="368"/>
      <c r="Z132" s="365"/>
      <c r="AA132" s="365"/>
    </row>
    <row r="133" spans="1:27" ht="15.75" customHeight="1" x14ac:dyDescent="0.4">
      <c r="A133" s="365"/>
      <c r="B133" s="365"/>
      <c r="C133" s="366"/>
      <c r="D133" s="366"/>
      <c r="E133" s="366"/>
      <c r="F133" s="367"/>
      <c r="G133" s="367"/>
      <c r="H133" s="367"/>
      <c r="I133" s="367"/>
      <c r="J133" s="367"/>
      <c r="K133" s="367"/>
      <c r="L133" s="367"/>
      <c r="M133" s="367"/>
      <c r="N133" s="430"/>
      <c r="O133" s="367"/>
      <c r="P133" s="365"/>
      <c r="Q133" s="367"/>
      <c r="R133" s="330"/>
      <c r="S133" s="330"/>
      <c r="T133" s="330"/>
      <c r="U133" s="330"/>
      <c r="V133" s="330"/>
      <c r="W133" s="330"/>
      <c r="X133" s="330"/>
      <c r="Y133" s="368"/>
      <c r="Z133" s="365"/>
      <c r="AA133" s="365"/>
    </row>
    <row r="134" spans="1:27" ht="15.75" customHeight="1" x14ac:dyDescent="0.4">
      <c r="A134" s="365"/>
      <c r="B134" s="365"/>
      <c r="C134" s="366"/>
      <c r="D134" s="366"/>
      <c r="E134" s="366"/>
      <c r="F134" s="367"/>
      <c r="G134" s="367"/>
      <c r="H134" s="367"/>
      <c r="I134" s="367"/>
      <c r="J134" s="367"/>
      <c r="K134" s="367"/>
      <c r="L134" s="367"/>
      <c r="M134" s="367"/>
      <c r="N134" s="430"/>
      <c r="O134" s="367"/>
      <c r="P134" s="365"/>
      <c r="Q134" s="367"/>
      <c r="R134" s="330"/>
      <c r="S134" s="330"/>
      <c r="T134" s="330"/>
      <c r="U134" s="330"/>
      <c r="V134" s="330"/>
      <c r="W134" s="330"/>
      <c r="X134" s="330"/>
      <c r="Y134" s="368"/>
      <c r="Z134" s="365"/>
      <c r="AA134" s="365"/>
    </row>
    <row r="135" spans="1:27" ht="15.75" customHeight="1" x14ac:dyDescent="0.4">
      <c r="A135" s="365"/>
      <c r="B135" s="365"/>
      <c r="C135" s="366"/>
      <c r="D135" s="366"/>
      <c r="E135" s="366"/>
      <c r="F135" s="367"/>
      <c r="G135" s="367"/>
      <c r="H135" s="367"/>
      <c r="I135" s="367"/>
      <c r="J135" s="367"/>
      <c r="K135" s="367"/>
      <c r="L135" s="367"/>
      <c r="M135" s="367"/>
      <c r="N135" s="430"/>
      <c r="O135" s="367"/>
      <c r="P135" s="365"/>
      <c r="Q135" s="367"/>
      <c r="R135" s="330"/>
      <c r="S135" s="330"/>
      <c r="T135" s="330"/>
      <c r="U135" s="330"/>
      <c r="V135" s="330"/>
      <c r="W135" s="330"/>
      <c r="X135" s="330"/>
      <c r="Y135" s="368"/>
      <c r="Z135" s="365"/>
      <c r="AA135" s="365"/>
    </row>
    <row r="136" spans="1:27" ht="15.75" customHeight="1" x14ac:dyDescent="0.4">
      <c r="A136" s="365"/>
      <c r="B136" s="365"/>
      <c r="C136" s="366"/>
      <c r="D136" s="366"/>
      <c r="E136" s="366"/>
      <c r="F136" s="367"/>
      <c r="G136" s="367"/>
      <c r="H136" s="367"/>
      <c r="I136" s="367"/>
      <c r="J136" s="367"/>
      <c r="K136" s="367"/>
      <c r="L136" s="367"/>
      <c r="M136" s="367"/>
      <c r="N136" s="430"/>
      <c r="O136" s="367"/>
      <c r="P136" s="365"/>
      <c r="Q136" s="367"/>
      <c r="R136" s="330"/>
      <c r="S136" s="330"/>
      <c r="T136" s="330"/>
      <c r="U136" s="330"/>
      <c r="V136" s="330"/>
      <c r="W136" s="330"/>
      <c r="X136" s="330"/>
      <c r="Y136" s="368"/>
      <c r="Z136" s="365"/>
      <c r="AA136" s="365"/>
    </row>
    <row r="137" spans="1:27" ht="15.75" customHeight="1" x14ac:dyDescent="0.4">
      <c r="A137" s="365"/>
      <c r="B137" s="365"/>
      <c r="C137" s="366"/>
      <c r="D137" s="366"/>
      <c r="E137" s="366"/>
      <c r="F137" s="367"/>
      <c r="G137" s="367"/>
      <c r="H137" s="367"/>
      <c r="I137" s="367"/>
      <c r="J137" s="367"/>
      <c r="K137" s="367"/>
      <c r="L137" s="367"/>
      <c r="M137" s="367"/>
      <c r="N137" s="430"/>
      <c r="O137" s="367"/>
      <c r="P137" s="365"/>
      <c r="Q137" s="367"/>
      <c r="R137" s="330"/>
      <c r="S137" s="330"/>
      <c r="T137" s="330"/>
      <c r="U137" s="330"/>
      <c r="V137" s="330"/>
      <c r="W137" s="330"/>
      <c r="X137" s="330"/>
      <c r="Y137" s="368"/>
      <c r="Z137" s="365"/>
      <c r="AA137" s="365"/>
    </row>
    <row r="138" spans="1:27" ht="15.75" customHeight="1" x14ac:dyDescent="0.4">
      <c r="A138" s="365"/>
      <c r="B138" s="365"/>
      <c r="C138" s="366"/>
      <c r="D138" s="366"/>
      <c r="E138" s="366"/>
      <c r="F138" s="367"/>
      <c r="G138" s="367"/>
      <c r="H138" s="367"/>
      <c r="I138" s="367"/>
      <c r="J138" s="367"/>
      <c r="K138" s="367"/>
      <c r="L138" s="367"/>
      <c r="M138" s="367"/>
      <c r="N138" s="430"/>
      <c r="O138" s="367"/>
      <c r="P138" s="365"/>
      <c r="Q138" s="367"/>
      <c r="R138" s="330"/>
      <c r="S138" s="330"/>
      <c r="T138" s="330"/>
      <c r="U138" s="330"/>
      <c r="V138" s="330"/>
      <c r="W138" s="330"/>
      <c r="X138" s="330"/>
      <c r="Y138" s="368"/>
      <c r="Z138" s="365"/>
      <c r="AA138" s="365"/>
    </row>
    <row r="139" spans="1:27" ht="15.75" customHeight="1" x14ac:dyDescent="0.4">
      <c r="A139" s="365"/>
      <c r="B139" s="365"/>
      <c r="C139" s="366"/>
      <c r="D139" s="366"/>
      <c r="E139" s="366"/>
      <c r="F139" s="367"/>
      <c r="G139" s="367"/>
      <c r="H139" s="367"/>
      <c r="I139" s="367"/>
      <c r="J139" s="367"/>
      <c r="K139" s="367"/>
      <c r="L139" s="367"/>
      <c r="M139" s="367"/>
      <c r="N139" s="430"/>
      <c r="O139" s="367"/>
      <c r="P139" s="365"/>
      <c r="Q139" s="367"/>
      <c r="R139" s="330"/>
      <c r="S139" s="330"/>
      <c r="T139" s="330"/>
      <c r="U139" s="330"/>
      <c r="V139" s="330"/>
      <c r="W139" s="330"/>
      <c r="X139" s="330"/>
      <c r="Y139" s="368"/>
      <c r="Z139" s="365"/>
      <c r="AA139" s="365"/>
    </row>
    <row r="140" spans="1:27" ht="15.75" customHeight="1" x14ac:dyDescent="0.4">
      <c r="A140" s="365"/>
      <c r="B140" s="365"/>
      <c r="C140" s="366"/>
      <c r="D140" s="366"/>
      <c r="E140" s="366"/>
      <c r="F140" s="367"/>
      <c r="G140" s="367"/>
      <c r="H140" s="367"/>
      <c r="I140" s="367"/>
      <c r="J140" s="367"/>
      <c r="K140" s="367"/>
      <c r="L140" s="367"/>
      <c r="M140" s="367"/>
      <c r="N140" s="430"/>
      <c r="O140" s="367"/>
      <c r="P140" s="365"/>
      <c r="Q140" s="367"/>
      <c r="R140" s="330"/>
      <c r="S140" s="330"/>
      <c r="T140" s="330"/>
      <c r="U140" s="330"/>
      <c r="V140" s="330"/>
      <c r="W140" s="330"/>
      <c r="X140" s="330"/>
      <c r="Y140" s="368"/>
      <c r="Z140" s="365"/>
      <c r="AA140" s="365"/>
    </row>
    <row r="141" spans="1:27" ht="15.75" customHeight="1" x14ac:dyDescent="0.4">
      <c r="A141" s="365"/>
      <c r="B141" s="365"/>
      <c r="C141" s="366"/>
      <c r="D141" s="366"/>
      <c r="E141" s="366"/>
      <c r="F141" s="367"/>
      <c r="G141" s="367"/>
      <c r="H141" s="367"/>
      <c r="I141" s="367"/>
      <c r="J141" s="367"/>
      <c r="K141" s="367"/>
      <c r="L141" s="367"/>
      <c r="M141" s="367"/>
      <c r="N141" s="430"/>
      <c r="O141" s="367"/>
      <c r="P141" s="365"/>
      <c r="Q141" s="367"/>
      <c r="R141" s="330"/>
      <c r="S141" s="330"/>
      <c r="T141" s="330"/>
      <c r="U141" s="330"/>
      <c r="V141" s="330"/>
      <c r="W141" s="330"/>
      <c r="X141" s="330"/>
      <c r="Y141" s="368"/>
      <c r="Z141" s="365"/>
      <c r="AA141" s="365"/>
    </row>
    <row r="142" spans="1:27" ht="15.75" customHeight="1" x14ac:dyDescent="0.4">
      <c r="A142" s="365"/>
      <c r="B142" s="365"/>
      <c r="C142" s="366"/>
      <c r="D142" s="366"/>
      <c r="E142" s="366"/>
      <c r="F142" s="367"/>
      <c r="G142" s="367"/>
      <c r="H142" s="367"/>
      <c r="I142" s="367"/>
      <c r="J142" s="367"/>
      <c r="K142" s="367"/>
      <c r="L142" s="367"/>
      <c r="M142" s="367"/>
      <c r="N142" s="430"/>
      <c r="O142" s="367"/>
      <c r="P142" s="365"/>
      <c r="Q142" s="367"/>
      <c r="R142" s="330"/>
      <c r="S142" s="330"/>
      <c r="T142" s="330"/>
      <c r="U142" s="330"/>
      <c r="V142" s="330"/>
      <c r="W142" s="330"/>
      <c r="X142" s="330"/>
      <c r="Y142" s="368"/>
      <c r="Z142" s="365"/>
      <c r="AA142" s="365"/>
    </row>
    <row r="143" spans="1:27" ht="15.75" customHeight="1" x14ac:dyDescent="0.4">
      <c r="A143" s="365"/>
      <c r="B143" s="365"/>
      <c r="C143" s="366"/>
      <c r="D143" s="366"/>
      <c r="E143" s="366"/>
      <c r="F143" s="367"/>
      <c r="G143" s="367"/>
      <c r="H143" s="367"/>
      <c r="I143" s="367"/>
      <c r="J143" s="367"/>
      <c r="K143" s="367"/>
      <c r="L143" s="367"/>
      <c r="M143" s="367"/>
      <c r="N143" s="430"/>
      <c r="O143" s="367"/>
      <c r="P143" s="365"/>
      <c r="Q143" s="367"/>
      <c r="R143" s="330"/>
      <c r="S143" s="330"/>
      <c r="T143" s="330"/>
      <c r="U143" s="330"/>
      <c r="V143" s="330"/>
      <c r="W143" s="330"/>
      <c r="X143" s="330"/>
      <c r="Y143" s="368"/>
      <c r="Z143" s="365"/>
      <c r="AA143" s="365"/>
    </row>
    <row r="144" spans="1:27" ht="15.75" customHeight="1" x14ac:dyDescent="0.4">
      <c r="A144" s="365"/>
      <c r="B144" s="365"/>
      <c r="C144" s="366"/>
      <c r="D144" s="366"/>
      <c r="E144" s="366"/>
      <c r="F144" s="367"/>
      <c r="G144" s="367"/>
      <c r="H144" s="367"/>
      <c r="I144" s="367"/>
      <c r="J144" s="367"/>
      <c r="K144" s="367"/>
      <c r="L144" s="367"/>
      <c r="M144" s="367"/>
      <c r="N144" s="430"/>
      <c r="O144" s="367"/>
      <c r="P144" s="365"/>
      <c r="Q144" s="367"/>
      <c r="R144" s="330"/>
      <c r="S144" s="330"/>
      <c r="T144" s="330"/>
      <c r="U144" s="330"/>
      <c r="V144" s="330"/>
      <c r="W144" s="330"/>
      <c r="X144" s="330"/>
      <c r="Y144" s="368"/>
      <c r="Z144" s="365"/>
      <c r="AA144" s="365"/>
    </row>
    <row r="145" spans="1:27" ht="15.75" customHeight="1" x14ac:dyDescent="0.4">
      <c r="A145" s="365"/>
      <c r="B145" s="365"/>
      <c r="C145" s="366"/>
      <c r="D145" s="366"/>
      <c r="E145" s="366"/>
      <c r="F145" s="367"/>
      <c r="G145" s="367"/>
      <c r="H145" s="367"/>
      <c r="I145" s="367"/>
      <c r="J145" s="367"/>
      <c r="K145" s="367"/>
      <c r="L145" s="367"/>
      <c r="M145" s="367"/>
      <c r="N145" s="430"/>
      <c r="O145" s="367"/>
      <c r="P145" s="365"/>
      <c r="Q145" s="367"/>
      <c r="R145" s="330"/>
      <c r="S145" s="330"/>
      <c r="T145" s="330"/>
      <c r="U145" s="330"/>
      <c r="V145" s="330"/>
      <c r="W145" s="330"/>
      <c r="X145" s="330"/>
      <c r="Y145" s="368"/>
      <c r="Z145" s="365"/>
      <c r="AA145" s="365"/>
    </row>
    <row r="146" spans="1:27" ht="15.75" customHeight="1" x14ac:dyDescent="0.4">
      <c r="A146" s="365"/>
      <c r="B146" s="365"/>
      <c r="C146" s="366"/>
      <c r="D146" s="366"/>
      <c r="E146" s="366"/>
      <c r="F146" s="367"/>
      <c r="G146" s="367"/>
      <c r="H146" s="367"/>
      <c r="I146" s="367"/>
      <c r="J146" s="367"/>
      <c r="K146" s="367"/>
      <c r="L146" s="367"/>
      <c r="M146" s="367"/>
      <c r="N146" s="430"/>
      <c r="O146" s="367"/>
      <c r="P146" s="365"/>
      <c r="Q146" s="367"/>
      <c r="R146" s="330"/>
      <c r="S146" s="330"/>
      <c r="T146" s="330"/>
      <c r="U146" s="330"/>
      <c r="V146" s="330"/>
      <c r="W146" s="330"/>
      <c r="X146" s="330"/>
      <c r="Y146" s="368"/>
      <c r="Z146" s="365"/>
      <c r="AA146" s="365"/>
    </row>
    <row r="147" spans="1:27" ht="15.75" customHeight="1" x14ac:dyDescent="0.4">
      <c r="A147" s="365"/>
      <c r="B147" s="365"/>
      <c r="C147" s="366"/>
      <c r="D147" s="366"/>
      <c r="E147" s="366"/>
      <c r="F147" s="367"/>
      <c r="G147" s="367"/>
      <c r="H147" s="367"/>
      <c r="I147" s="367"/>
      <c r="J147" s="367"/>
      <c r="K147" s="367"/>
      <c r="L147" s="367"/>
      <c r="M147" s="367"/>
      <c r="N147" s="430"/>
      <c r="O147" s="367"/>
      <c r="P147" s="365"/>
      <c r="Q147" s="367"/>
      <c r="R147" s="330"/>
      <c r="S147" s="330"/>
      <c r="T147" s="330"/>
      <c r="U147" s="330"/>
      <c r="V147" s="330"/>
      <c r="W147" s="330"/>
      <c r="X147" s="330"/>
      <c r="Y147" s="368"/>
      <c r="Z147" s="365"/>
      <c r="AA147" s="365"/>
    </row>
    <row r="148" spans="1:27" ht="15.75" customHeight="1" x14ac:dyDescent="0.4">
      <c r="A148" s="365"/>
      <c r="B148" s="365"/>
      <c r="C148" s="366"/>
      <c r="D148" s="366"/>
      <c r="E148" s="366"/>
      <c r="F148" s="367"/>
      <c r="G148" s="367"/>
      <c r="H148" s="367"/>
      <c r="I148" s="367"/>
      <c r="J148" s="367"/>
      <c r="K148" s="367"/>
      <c r="L148" s="367"/>
      <c r="M148" s="367"/>
      <c r="N148" s="430"/>
      <c r="O148" s="367"/>
      <c r="P148" s="365"/>
      <c r="Q148" s="367"/>
      <c r="R148" s="330"/>
      <c r="S148" s="330"/>
      <c r="T148" s="330"/>
      <c r="U148" s="330"/>
      <c r="V148" s="330"/>
      <c r="W148" s="330"/>
      <c r="X148" s="330"/>
      <c r="Y148" s="368"/>
      <c r="Z148" s="365"/>
      <c r="AA148" s="365"/>
    </row>
    <row r="149" spans="1:27" ht="15.75" customHeight="1" x14ac:dyDescent="0.4">
      <c r="A149" s="365"/>
      <c r="B149" s="365"/>
      <c r="C149" s="366"/>
      <c r="D149" s="366"/>
      <c r="E149" s="366"/>
      <c r="F149" s="367"/>
      <c r="G149" s="367"/>
      <c r="H149" s="367"/>
      <c r="I149" s="367"/>
      <c r="J149" s="367"/>
      <c r="K149" s="367"/>
      <c r="L149" s="367"/>
      <c r="M149" s="367"/>
      <c r="N149" s="430"/>
      <c r="O149" s="367"/>
      <c r="P149" s="365"/>
      <c r="Q149" s="367"/>
      <c r="R149" s="330"/>
      <c r="S149" s="330"/>
      <c r="T149" s="330"/>
      <c r="U149" s="330"/>
      <c r="V149" s="330"/>
      <c r="W149" s="330"/>
      <c r="X149" s="330"/>
      <c r="Y149" s="368"/>
      <c r="Z149" s="365"/>
      <c r="AA149" s="365"/>
    </row>
    <row r="150" spans="1:27" ht="15.75" customHeight="1" x14ac:dyDescent="0.4">
      <c r="A150" s="365"/>
      <c r="B150" s="365"/>
      <c r="C150" s="366"/>
      <c r="D150" s="366"/>
      <c r="E150" s="366"/>
      <c r="F150" s="367"/>
      <c r="G150" s="367"/>
      <c r="H150" s="367"/>
      <c r="I150" s="367"/>
      <c r="J150" s="367"/>
      <c r="K150" s="367"/>
      <c r="L150" s="367"/>
      <c r="M150" s="367"/>
      <c r="N150" s="430"/>
      <c r="O150" s="367"/>
      <c r="P150" s="365"/>
      <c r="Q150" s="367"/>
      <c r="R150" s="330"/>
      <c r="S150" s="330"/>
      <c r="T150" s="330"/>
      <c r="U150" s="330"/>
      <c r="V150" s="330"/>
      <c r="W150" s="330"/>
      <c r="X150" s="330"/>
      <c r="Y150" s="368"/>
      <c r="Z150" s="365"/>
      <c r="AA150" s="365"/>
    </row>
    <row r="151" spans="1:27" ht="15.75" customHeight="1" x14ac:dyDescent="0.4">
      <c r="A151" s="365"/>
      <c r="B151" s="365"/>
      <c r="C151" s="366"/>
      <c r="D151" s="366"/>
      <c r="E151" s="366"/>
      <c r="F151" s="367"/>
      <c r="G151" s="367"/>
      <c r="H151" s="367"/>
      <c r="I151" s="367"/>
      <c r="J151" s="367"/>
      <c r="K151" s="367"/>
      <c r="L151" s="367"/>
      <c r="M151" s="367"/>
      <c r="N151" s="430"/>
      <c r="O151" s="367"/>
      <c r="P151" s="365"/>
      <c r="Q151" s="367"/>
      <c r="R151" s="330"/>
      <c r="S151" s="330"/>
      <c r="T151" s="330"/>
      <c r="U151" s="330"/>
      <c r="V151" s="330"/>
      <c r="W151" s="330"/>
      <c r="X151" s="330"/>
      <c r="Y151" s="368"/>
      <c r="Z151" s="365"/>
      <c r="AA151" s="365"/>
    </row>
    <row r="152" spans="1:27" ht="15.75" customHeight="1" x14ac:dyDescent="0.4">
      <c r="A152" s="365"/>
      <c r="B152" s="365"/>
      <c r="C152" s="366"/>
      <c r="D152" s="366"/>
      <c r="E152" s="366"/>
      <c r="F152" s="367"/>
      <c r="G152" s="367"/>
      <c r="H152" s="367"/>
      <c r="I152" s="367"/>
      <c r="J152" s="367"/>
      <c r="K152" s="367"/>
      <c r="L152" s="367"/>
      <c r="M152" s="367"/>
      <c r="N152" s="430"/>
      <c r="O152" s="367"/>
      <c r="P152" s="365"/>
      <c r="Q152" s="367"/>
      <c r="R152" s="330"/>
      <c r="S152" s="330"/>
      <c r="T152" s="330"/>
      <c r="U152" s="330"/>
      <c r="V152" s="330"/>
      <c r="W152" s="330"/>
      <c r="X152" s="330"/>
      <c r="Y152" s="368"/>
      <c r="Z152" s="365"/>
      <c r="AA152" s="365"/>
    </row>
    <row r="153" spans="1:27" ht="15.75" customHeight="1" x14ac:dyDescent="0.4">
      <c r="A153" s="365"/>
      <c r="B153" s="365"/>
      <c r="C153" s="366"/>
      <c r="D153" s="366"/>
      <c r="E153" s="366"/>
      <c r="F153" s="367"/>
      <c r="G153" s="367"/>
      <c r="H153" s="367"/>
      <c r="I153" s="367"/>
      <c r="J153" s="367"/>
      <c r="K153" s="367"/>
      <c r="L153" s="367"/>
      <c r="M153" s="367"/>
      <c r="N153" s="430"/>
      <c r="O153" s="367"/>
      <c r="P153" s="365"/>
      <c r="Q153" s="367"/>
      <c r="R153" s="330"/>
      <c r="S153" s="330"/>
      <c r="T153" s="330"/>
      <c r="U153" s="330"/>
      <c r="V153" s="330"/>
      <c r="W153" s="330"/>
      <c r="X153" s="330"/>
      <c r="Y153" s="368"/>
      <c r="Z153" s="365"/>
      <c r="AA153" s="365"/>
    </row>
    <row r="154" spans="1:27" ht="15.75" customHeight="1" x14ac:dyDescent="0.4">
      <c r="A154" s="365"/>
      <c r="B154" s="365"/>
      <c r="C154" s="366"/>
      <c r="D154" s="366"/>
      <c r="E154" s="366"/>
      <c r="F154" s="367"/>
      <c r="G154" s="367"/>
      <c r="H154" s="367"/>
      <c r="I154" s="367"/>
      <c r="J154" s="367"/>
      <c r="K154" s="367"/>
      <c r="L154" s="367"/>
      <c r="M154" s="367"/>
      <c r="N154" s="430"/>
      <c r="O154" s="367"/>
      <c r="P154" s="365"/>
      <c r="Q154" s="367"/>
      <c r="R154" s="330"/>
      <c r="S154" s="330"/>
      <c r="T154" s="330"/>
      <c r="U154" s="330"/>
      <c r="V154" s="330"/>
      <c r="W154" s="330"/>
      <c r="X154" s="330"/>
      <c r="Y154" s="368"/>
      <c r="Z154" s="365"/>
      <c r="AA154" s="365"/>
    </row>
    <row r="155" spans="1:27" ht="15.75" customHeight="1" x14ac:dyDescent="0.4">
      <c r="A155" s="365"/>
      <c r="B155" s="365"/>
      <c r="C155" s="366"/>
      <c r="D155" s="366"/>
      <c r="E155" s="366"/>
      <c r="F155" s="367"/>
      <c r="G155" s="367"/>
      <c r="H155" s="367"/>
      <c r="I155" s="367"/>
      <c r="J155" s="367"/>
      <c r="K155" s="367"/>
      <c r="L155" s="367"/>
      <c r="M155" s="367"/>
      <c r="N155" s="430"/>
      <c r="O155" s="367"/>
      <c r="P155" s="365"/>
      <c r="Q155" s="367"/>
      <c r="R155" s="330"/>
      <c r="S155" s="330"/>
      <c r="T155" s="330"/>
      <c r="U155" s="330"/>
      <c r="V155" s="330"/>
      <c r="W155" s="330"/>
      <c r="X155" s="330"/>
      <c r="Y155" s="368"/>
      <c r="Z155" s="365"/>
      <c r="AA155" s="365"/>
    </row>
    <row r="156" spans="1:27" ht="15.75" customHeight="1" x14ac:dyDescent="0.4">
      <c r="A156" s="365"/>
      <c r="B156" s="365"/>
      <c r="C156" s="366"/>
      <c r="D156" s="366"/>
      <c r="E156" s="366"/>
      <c r="F156" s="367"/>
      <c r="G156" s="367"/>
      <c r="H156" s="367"/>
      <c r="I156" s="367"/>
      <c r="J156" s="367"/>
      <c r="K156" s="367"/>
      <c r="L156" s="367"/>
      <c r="M156" s="367"/>
      <c r="N156" s="430"/>
      <c r="O156" s="367"/>
      <c r="P156" s="365"/>
      <c r="Q156" s="367"/>
      <c r="R156" s="330"/>
      <c r="S156" s="330"/>
      <c r="T156" s="330"/>
      <c r="U156" s="330"/>
      <c r="V156" s="330"/>
      <c r="W156" s="330"/>
      <c r="X156" s="330"/>
      <c r="Y156" s="368"/>
      <c r="Z156" s="365"/>
      <c r="AA156" s="365"/>
    </row>
    <row r="157" spans="1:27" ht="15.75" customHeight="1" x14ac:dyDescent="0.4">
      <c r="A157" s="365"/>
      <c r="B157" s="365"/>
      <c r="C157" s="366"/>
      <c r="D157" s="366"/>
      <c r="E157" s="366"/>
      <c r="F157" s="367"/>
      <c r="G157" s="367"/>
      <c r="H157" s="367"/>
      <c r="I157" s="367"/>
      <c r="J157" s="367"/>
      <c r="K157" s="367"/>
      <c r="L157" s="367"/>
      <c r="M157" s="367"/>
      <c r="N157" s="430"/>
      <c r="O157" s="367"/>
      <c r="P157" s="365"/>
      <c r="Q157" s="367"/>
      <c r="R157" s="330"/>
      <c r="S157" s="330"/>
      <c r="T157" s="330"/>
      <c r="U157" s="330"/>
      <c r="V157" s="330"/>
      <c r="W157" s="330"/>
      <c r="X157" s="330"/>
      <c r="Y157" s="368"/>
      <c r="Z157" s="365"/>
      <c r="AA157" s="365"/>
    </row>
    <row r="158" spans="1:27" ht="15.75" customHeight="1" x14ac:dyDescent="0.4">
      <c r="A158" s="365"/>
      <c r="B158" s="365"/>
      <c r="C158" s="366"/>
      <c r="D158" s="366"/>
      <c r="E158" s="366"/>
      <c r="F158" s="367"/>
      <c r="G158" s="367"/>
      <c r="H158" s="367"/>
      <c r="I158" s="367"/>
      <c r="J158" s="367"/>
      <c r="K158" s="367"/>
      <c r="L158" s="367"/>
      <c r="M158" s="367"/>
      <c r="N158" s="430"/>
      <c r="O158" s="367"/>
      <c r="P158" s="365"/>
      <c r="Q158" s="367"/>
      <c r="R158" s="330"/>
      <c r="S158" s="330"/>
      <c r="T158" s="330"/>
      <c r="U158" s="330"/>
      <c r="V158" s="330"/>
      <c r="W158" s="330"/>
      <c r="X158" s="330"/>
      <c r="Y158" s="368"/>
      <c r="Z158" s="365"/>
      <c r="AA158" s="365"/>
    </row>
    <row r="159" spans="1:27" ht="15.75" customHeight="1" x14ac:dyDescent="0.4">
      <c r="A159" s="365"/>
      <c r="B159" s="365"/>
      <c r="C159" s="366"/>
      <c r="D159" s="366"/>
      <c r="E159" s="366"/>
      <c r="F159" s="367"/>
      <c r="G159" s="367"/>
      <c r="H159" s="367"/>
      <c r="I159" s="367"/>
      <c r="J159" s="367"/>
      <c r="K159" s="367"/>
      <c r="L159" s="367"/>
      <c r="M159" s="367"/>
      <c r="N159" s="430"/>
      <c r="O159" s="367"/>
      <c r="P159" s="365"/>
      <c r="Q159" s="367"/>
      <c r="R159" s="330"/>
      <c r="S159" s="330"/>
      <c r="T159" s="330"/>
      <c r="U159" s="330"/>
      <c r="V159" s="330"/>
      <c r="W159" s="330"/>
      <c r="X159" s="330"/>
      <c r="Y159" s="368"/>
      <c r="Z159" s="365"/>
      <c r="AA159" s="365"/>
    </row>
    <row r="160" spans="1:27" ht="15.75" customHeight="1" x14ac:dyDescent="0.4">
      <c r="A160" s="365"/>
      <c r="B160" s="365"/>
      <c r="C160" s="366"/>
      <c r="D160" s="366"/>
      <c r="E160" s="366"/>
      <c r="F160" s="367"/>
      <c r="G160" s="367"/>
      <c r="H160" s="367"/>
      <c r="I160" s="367"/>
      <c r="J160" s="367"/>
      <c r="K160" s="367"/>
      <c r="L160" s="367"/>
      <c r="M160" s="367"/>
      <c r="N160" s="430"/>
      <c r="O160" s="367"/>
      <c r="P160" s="365"/>
      <c r="Q160" s="367"/>
      <c r="R160" s="330"/>
      <c r="S160" s="330"/>
      <c r="T160" s="330"/>
      <c r="U160" s="330"/>
      <c r="V160" s="330"/>
      <c r="W160" s="330"/>
      <c r="X160" s="330"/>
      <c r="Y160" s="368"/>
      <c r="Z160" s="365"/>
      <c r="AA160" s="365"/>
    </row>
    <row r="161" spans="1:27" ht="15.75" customHeight="1" x14ac:dyDescent="0.4">
      <c r="A161" s="365"/>
      <c r="B161" s="365"/>
      <c r="C161" s="366"/>
      <c r="D161" s="366"/>
      <c r="E161" s="366"/>
      <c r="F161" s="367"/>
      <c r="G161" s="367"/>
      <c r="H161" s="367"/>
      <c r="I161" s="367"/>
      <c r="J161" s="367"/>
      <c r="K161" s="367"/>
      <c r="L161" s="367"/>
      <c r="M161" s="367"/>
      <c r="N161" s="430"/>
      <c r="O161" s="367"/>
      <c r="P161" s="365"/>
      <c r="Q161" s="367"/>
      <c r="R161" s="330"/>
      <c r="S161" s="330"/>
      <c r="T161" s="330"/>
      <c r="U161" s="330"/>
      <c r="V161" s="330"/>
      <c r="W161" s="330"/>
      <c r="X161" s="330"/>
      <c r="Y161" s="368"/>
      <c r="Z161" s="365"/>
      <c r="AA161" s="365"/>
    </row>
    <row r="162" spans="1:27" ht="15.75" customHeight="1" x14ac:dyDescent="0.4">
      <c r="A162" s="365"/>
      <c r="B162" s="365"/>
      <c r="C162" s="366"/>
      <c r="D162" s="366"/>
      <c r="E162" s="366"/>
      <c r="F162" s="367"/>
      <c r="G162" s="367"/>
      <c r="H162" s="367"/>
      <c r="I162" s="367"/>
      <c r="J162" s="367"/>
      <c r="K162" s="367"/>
      <c r="L162" s="367"/>
      <c r="M162" s="367"/>
      <c r="N162" s="430"/>
      <c r="O162" s="367"/>
      <c r="P162" s="365"/>
      <c r="Q162" s="367"/>
      <c r="R162" s="330"/>
      <c r="S162" s="330"/>
      <c r="T162" s="330"/>
      <c r="U162" s="330"/>
      <c r="V162" s="330"/>
      <c r="W162" s="330"/>
      <c r="X162" s="330"/>
      <c r="Y162" s="368"/>
      <c r="Z162" s="365"/>
      <c r="AA162" s="365"/>
    </row>
    <row r="163" spans="1:27" ht="15.75" customHeight="1" x14ac:dyDescent="0.4">
      <c r="A163" s="365"/>
      <c r="B163" s="365"/>
      <c r="C163" s="366"/>
      <c r="D163" s="366"/>
      <c r="E163" s="366"/>
      <c r="F163" s="367"/>
      <c r="G163" s="367"/>
      <c r="H163" s="367"/>
      <c r="I163" s="367"/>
      <c r="J163" s="367"/>
      <c r="K163" s="367"/>
      <c r="L163" s="367"/>
      <c r="M163" s="367"/>
      <c r="N163" s="430"/>
      <c r="O163" s="367"/>
      <c r="P163" s="365"/>
      <c r="Q163" s="367"/>
      <c r="R163" s="330"/>
      <c r="S163" s="330"/>
      <c r="T163" s="330"/>
      <c r="U163" s="330"/>
      <c r="V163" s="330"/>
      <c r="W163" s="330"/>
      <c r="X163" s="330"/>
      <c r="Y163" s="368"/>
      <c r="Z163" s="365"/>
      <c r="AA163" s="365"/>
    </row>
    <row r="164" spans="1:27" ht="15.75" customHeight="1" x14ac:dyDescent="0.4">
      <c r="A164" s="365"/>
      <c r="B164" s="365"/>
      <c r="C164" s="366"/>
      <c r="D164" s="366"/>
      <c r="E164" s="366"/>
      <c r="F164" s="367"/>
      <c r="G164" s="367"/>
      <c r="H164" s="367"/>
      <c r="I164" s="367"/>
      <c r="J164" s="367"/>
      <c r="K164" s="367"/>
      <c r="L164" s="367"/>
      <c r="M164" s="367"/>
      <c r="N164" s="430"/>
      <c r="O164" s="367"/>
      <c r="P164" s="365"/>
      <c r="Q164" s="367"/>
      <c r="R164" s="330"/>
      <c r="S164" s="330"/>
      <c r="T164" s="330"/>
      <c r="U164" s="330"/>
      <c r="V164" s="330"/>
      <c r="W164" s="330"/>
      <c r="X164" s="330"/>
      <c r="Y164" s="368"/>
      <c r="Z164" s="365"/>
      <c r="AA164" s="365"/>
    </row>
    <row r="165" spans="1:27" ht="15.75" customHeight="1" x14ac:dyDescent="0.4">
      <c r="A165" s="365"/>
      <c r="B165" s="365"/>
      <c r="C165" s="366"/>
      <c r="D165" s="366"/>
      <c r="E165" s="366"/>
      <c r="F165" s="367"/>
      <c r="G165" s="367"/>
      <c r="H165" s="367"/>
      <c r="I165" s="367"/>
      <c r="J165" s="367"/>
      <c r="K165" s="367"/>
      <c r="L165" s="367"/>
      <c r="M165" s="367"/>
      <c r="N165" s="430"/>
      <c r="O165" s="367"/>
      <c r="P165" s="365"/>
      <c r="Q165" s="367"/>
      <c r="R165" s="330"/>
      <c r="S165" s="330"/>
      <c r="T165" s="330"/>
      <c r="U165" s="330"/>
      <c r="V165" s="330"/>
      <c r="W165" s="330"/>
      <c r="X165" s="330"/>
      <c r="Y165" s="368"/>
      <c r="Z165" s="365"/>
      <c r="AA165" s="365"/>
    </row>
    <row r="166" spans="1:27" ht="15.75" customHeight="1" x14ac:dyDescent="0.4">
      <c r="A166" s="365"/>
      <c r="B166" s="365"/>
      <c r="C166" s="366"/>
      <c r="D166" s="366"/>
      <c r="E166" s="366"/>
      <c r="F166" s="367"/>
      <c r="G166" s="367"/>
      <c r="H166" s="367"/>
      <c r="I166" s="367"/>
      <c r="J166" s="367"/>
      <c r="K166" s="367"/>
      <c r="L166" s="367"/>
      <c r="M166" s="367"/>
      <c r="N166" s="430"/>
      <c r="O166" s="367"/>
      <c r="P166" s="365"/>
      <c r="Q166" s="367"/>
      <c r="R166" s="330"/>
      <c r="S166" s="330"/>
      <c r="T166" s="330"/>
      <c r="U166" s="330"/>
      <c r="V166" s="330"/>
      <c r="W166" s="330"/>
      <c r="X166" s="330"/>
      <c r="Y166" s="368"/>
      <c r="Z166" s="365"/>
      <c r="AA166" s="365"/>
    </row>
    <row r="167" spans="1:27" ht="15.75" customHeight="1" x14ac:dyDescent="0.4">
      <c r="A167" s="365"/>
      <c r="B167" s="365"/>
      <c r="C167" s="366"/>
      <c r="D167" s="366"/>
      <c r="E167" s="366"/>
      <c r="F167" s="367"/>
      <c r="G167" s="367"/>
      <c r="H167" s="367"/>
      <c r="I167" s="367"/>
      <c r="J167" s="367"/>
      <c r="K167" s="367"/>
      <c r="L167" s="367"/>
      <c r="M167" s="367"/>
      <c r="N167" s="430"/>
      <c r="O167" s="367"/>
      <c r="P167" s="365"/>
      <c r="Q167" s="367"/>
      <c r="R167" s="330"/>
      <c r="S167" s="330"/>
      <c r="T167" s="330"/>
      <c r="U167" s="330"/>
      <c r="V167" s="330"/>
      <c r="W167" s="330"/>
      <c r="X167" s="330"/>
      <c r="Y167" s="368"/>
      <c r="Z167" s="365"/>
      <c r="AA167" s="365"/>
    </row>
    <row r="168" spans="1:27" ht="15.75" customHeight="1" x14ac:dyDescent="0.4">
      <c r="A168" s="365"/>
      <c r="B168" s="365"/>
      <c r="C168" s="366"/>
      <c r="D168" s="366"/>
      <c r="E168" s="366"/>
      <c r="F168" s="367"/>
      <c r="G168" s="367"/>
      <c r="H168" s="367"/>
      <c r="I168" s="367"/>
      <c r="J168" s="367"/>
      <c r="K168" s="367"/>
      <c r="L168" s="367"/>
      <c r="M168" s="367"/>
      <c r="N168" s="430"/>
      <c r="O168" s="367"/>
      <c r="P168" s="365"/>
      <c r="Q168" s="367"/>
      <c r="R168" s="330"/>
      <c r="S168" s="330"/>
      <c r="T168" s="330"/>
      <c r="U168" s="330"/>
      <c r="V168" s="330"/>
      <c r="W168" s="330"/>
      <c r="X168" s="330"/>
      <c r="Y168" s="368"/>
      <c r="Z168" s="365"/>
      <c r="AA168" s="365"/>
    </row>
    <row r="169" spans="1:27" ht="15.75" customHeight="1" x14ac:dyDescent="0.4">
      <c r="A169" s="365"/>
      <c r="B169" s="365"/>
      <c r="C169" s="366"/>
      <c r="D169" s="366"/>
      <c r="E169" s="366"/>
      <c r="F169" s="367"/>
      <c r="G169" s="367"/>
      <c r="H169" s="367"/>
      <c r="I169" s="367"/>
      <c r="J169" s="367"/>
      <c r="K169" s="367"/>
      <c r="L169" s="367"/>
      <c r="M169" s="367"/>
      <c r="N169" s="430"/>
      <c r="O169" s="367"/>
      <c r="P169" s="365"/>
      <c r="Q169" s="367"/>
      <c r="R169" s="330"/>
      <c r="S169" s="330"/>
      <c r="T169" s="330"/>
      <c r="U169" s="330"/>
      <c r="V169" s="330"/>
      <c r="W169" s="330"/>
      <c r="X169" s="330"/>
      <c r="Y169" s="368"/>
      <c r="Z169" s="365"/>
      <c r="AA169" s="365"/>
    </row>
    <row r="170" spans="1:27" ht="15.75" customHeight="1" x14ac:dyDescent="0.4">
      <c r="A170" s="365"/>
      <c r="B170" s="365"/>
      <c r="C170" s="366"/>
      <c r="D170" s="366"/>
      <c r="E170" s="366"/>
      <c r="F170" s="367"/>
      <c r="G170" s="367"/>
      <c r="H170" s="367"/>
      <c r="I170" s="367"/>
      <c r="J170" s="367"/>
      <c r="K170" s="367"/>
      <c r="L170" s="367"/>
      <c r="M170" s="367"/>
      <c r="N170" s="430"/>
      <c r="O170" s="367"/>
      <c r="P170" s="365"/>
      <c r="Q170" s="367"/>
      <c r="R170" s="330"/>
      <c r="S170" s="330"/>
      <c r="T170" s="330"/>
      <c r="U170" s="330"/>
      <c r="V170" s="330"/>
      <c r="W170" s="330"/>
      <c r="X170" s="330"/>
      <c r="Y170" s="368"/>
      <c r="Z170" s="365"/>
      <c r="AA170" s="365"/>
    </row>
    <row r="171" spans="1:27" ht="15.75" customHeight="1" x14ac:dyDescent="0.4">
      <c r="A171" s="365"/>
      <c r="B171" s="365"/>
      <c r="C171" s="366"/>
      <c r="D171" s="366"/>
      <c r="E171" s="366"/>
      <c r="F171" s="367"/>
      <c r="G171" s="367"/>
      <c r="H171" s="367"/>
      <c r="I171" s="367"/>
      <c r="J171" s="367"/>
      <c r="K171" s="367"/>
      <c r="L171" s="367"/>
      <c r="M171" s="367"/>
      <c r="N171" s="430"/>
      <c r="O171" s="367"/>
      <c r="P171" s="365"/>
      <c r="Q171" s="367"/>
      <c r="R171" s="330"/>
      <c r="S171" s="330"/>
      <c r="T171" s="330"/>
      <c r="U171" s="330"/>
      <c r="V171" s="330"/>
      <c r="W171" s="330"/>
      <c r="X171" s="330"/>
      <c r="Y171" s="368"/>
      <c r="Z171" s="365"/>
      <c r="AA171" s="365"/>
    </row>
    <row r="172" spans="1:27" ht="15.75" customHeight="1" x14ac:dyDescent="0.4">
      <c r="A172" s="365"/>
      <c r="B172" s="365"/>
      <c r="C172" s="366"/>
      <c r="D172" s="366"/>
      <c r="E172" s="366"/>
      <c r="F172" s="367"/>
      <c r="G172" s="367"/>
      <c r="H172" s="367"/>
      <c r="I172" s="367"/>
      <c r="J172" s="367"/>
      <c r="K172" s="367"/>
      <c r="L172" s="367"/>
      <c r="M172" s="367"/>
      <c r="N172" s="430"/>
      <c r="O172" s="367"/>
      <c r="P172" s="365"/>
      <c r="Q172" s="367"/>
      <c r="R172" s="330"/>
      <c r="S172" s="330"/>
      <c r="T172" s="330"/>
      <c r="U172" s="330"/>
      <c r="V172" s="330"/>
      <c r="W172" s="330"/>
      <c r="X172" s="330"/>
      <c r="Y172" s="368"/>
      <c r="Z172" s="365"/>
      <c r="AA172" s="365"/>
    </row>
    <row r="173" spans="1:27" ht="15.75" customHeight="1" x14ac:dyDescent="0.4">
      <c r="A173" s="365"/>
      <c r="B173" s="365"/>
      <c r="C173" s="366"/>
      <c r="D173" s="366"/>
      <c r="E173" s="366"/>
      <c r="F173" s="367"/>
      <c r="G173" s="367"/>
      <c r="H173" s="367"/>
      <c r="I173" s="367"/>
      <c r="J173" s="367"/>
      <c r="K173" s="367"/>
      <c r="L173" s="367"/>
      <c r="M173" s="367"/>
      <c r="N173" s="430"/>
      <c r="O173" s="367"/>
      <c r="P173" s="365"/>
      <c r="Q173" s="367"/>
      <c r="R173" s="330"/>
      <c r="S173" s="330"/>
      <c r="T173" s="330"/>
      <c r="U173" s="330"/>
      <c r="V173" s="330"/>
      <c r="W173" s="330"/>
      <c r="X173" s="330"/>
      <c r="Y173" s="368"/>
      <c r="Z173" s="365"/>
      <c r="AA173" s="365"/>
    </row>
    <row r="174" spans="1:27" ht="15.75" customHeight="1" x14ac:dyDescent="0.4">
      <c r="A174" s="365"/>
      <c r="B174" s="365"/>
      <c r="C174" s="366"/>
      <c r="D174" s="366"/>
      <c r="E174" s="366"/>
      <c r="F174" s="367"/>
      <c r="G174" s="367"/>
      <c r="H174" s="367"/>
      <c r="I174" s="367"/>
      <c r="J174" s="367"/>
      <c r="K174" s="367"/>
      <c r="L174" s="367"/>
      <c r="M174" s="367"/>
      <c r="N174" s="430"/>
      <c r="O174" s="367"/>
      <c r="P174" s="365"/>
      <c r="Q174" s="367"/>
      <c r="R174" s="330"/>
      <c r="S174" s="330"/>
      <c r="T174" s="330"/>
      <c r="U174" s="330"/>
      <c r="V174" s="330"/>
      <c r="W174" s="330"/>
      <c r="X174" s="330"/>
      <c r="Y174" s="368"/>
      <c r="Z174" s="365"/>
      <c r="AA174" s="365"/>
    </row>
    <row r="175" spans="1:27" ht="15.75" customHeight="1" x14ac:dyDescent="0.4">
      <c r="A175" s="365"/>
      <c r="B175" s="365"/>
      <c r="C175" s="366"/>
      <c r="D175" s="366"/>
      <c r="E175" s="366"/>
      <c r="F175" s="367"/>
      <c r="G175" s="367"/>
      <c r="H175" s="367"/>
      <c r="I175" s="367"/>
      <c r="J175" s="367"/>
      <c r="K175" s="367"/>
      <c r="L175" s="367"/>
      <c r="M175" s="367"/>
      <c r="N175" s="430"/>
      <c r="O175" s="367"/>
      <c r="P175" s="365"/>
      <c r="Q175" s="367"/>
      <c r="R175" s="330"/>
      <c r="S175" s="330"/>
      <c r="T175" s="330"/>
      <c r="U175" s="330"/>
      <c r="V175" s="330"/>
      <c r="W175" s="330"/>
      <c r="X175" s="330"/>
      <c r="Y175" s="368"/>
      <c r="Z175" s="365"/>
      <c r="AA175" s="365"/>
    </row>
    <row r="176" spans="1:27" ht="15.75" customHeight="1" x14ac:dyDescent="0.4">
      <c r="A176" s="365"/>
      <c r="B176" s="365"/>
      <c r="C176" s="366"/>
      <c r="D176" s="366"/>
      <c r="E176" s="366"/>
      <c r="F176" s="367"/>
      <c r="G176" s="367"/>
      <c r="H176" s="367"/>
      <c r="I176" s="367"/>
      <c r="J176" s="367"/>
      <c r="K176" s="367"/>
      <c r="L176" s="367"/>
      <c r="M176" s="367"/>
      <c r="N176" s="430"/>
      <c r="O176" s="367"/>
      <c r="P176" s="365"/>
      <c r="Q176" s="367"/>
      <c r="R176" s="330"/>
      <c r="S176" s="330"/>
      <c r="T176" s="330"/>
      <c r="U176" s="330"/>
      <c r="V176" s="330"/>
      <c r="W176" s="330"/>
      <c r="X176" s="330"/>
      <c r="Y176" s="368"/>
      <c r="Z176" s="365"/>
      <c r="AA176" s="365"/>
    </row>
    <row r="177" spans="1:27" ht="15.75" customHeight="1" x14ac:dyDescent="0.4">
      <c r="A177" s="365"/>
      <c r="B177" s="365"/>
      <c r="C177" s="366"/>
      <c r="D177" s="366"/>
      <c r="E177" s="366"/>
      <c r="F177" s="367"/>
      <c r="G177" s="367"/>
      <c r="H177" s="367"/>
      <c r="I177" s="367"/>
      <c r="J177" s="367"/>
      <c r="K177" s="367"/>
      <c r="L177" s="367"/>
      <c r="M177" s="367"/>
      <c r="N177" s="430"/>
      <c r="O177" s="367"/>
      <c r="P177" s="365"/>
      <c r="Q177" s="367"/>
      <c r="R177" s="330"/>
      <c r="S177" s="330"/>
      <c r="T177" s="330"/>
      <c r="U177" s="330"/>
      <c r="V177" s="330"/>
      <c r="W177" s="330"/>
      <c r="X177" s="330"/>
      <c r="Y177" s="368"/>
      <c r="Z177" s="365"/>
      <c r="AA177" s="365"/>
    </row>
    <row r="178" spans="1:27" ht="15.75" customHeight="1" x14ac:dyDescent="0.4">
      <c r="A178" s="365"/>
      <c r="B178" s="365"/>
      <c r="C178" s="366"/>
      <c r="D178" s="366"/>
      <c r="E178" s="366"/>
      <c r="F178" s="367"/>
      <c r="G178" s="367"/>
      <c r="H178" s="367"/>
      <c r="I178" s="367"/>
      <c r="J178" s="367"/>
      <c r="K178" s="367"/>
      <c r="L178" s="367"/>
      <c r="M178" s="367"/>
      <c r="N178" s="430"/>
      <c r="O178" s="367"/>
      <c r="P178" s="365"/>
      <c r="Q178" s="367"/>
      <c r="R178" s="330"/>
      <c r="S178" s="330"/>
      <c r="T178" s="330"/>
      <c r="U178" s="330"/>
      <c r="V178" s="330"/>
      <c r="W178" s="330"/>
      <c r="X178" s="330"/>
      <c r="Y178" s="368"/>
      <c r="Z178" s="365"/>
      <c r="AA178" s="365"/>
    </row>
    <row r="179" spans="1:27" ht="15.75" customHeight="1" x14ac:dyDescent="0.4">
      <c r="A179" s="365"/>
      <c r="B179" s="365"/>
      <c r="C179" s="366"/>
      <c r="D179" s="366"/>
      <c r="E179" s="366"/>
      <c r="F179" s="367"/>
      <c r="G179" s="367"/>
      <c r="H179" s="367"/>
      <c r="I179" s="367"/>
      <c r="J179" s="367"/>
      <c r="K179" s="367"/>
      <c r="L179" s="367"/>
      <c r="M179" s="367"/>
      <c r="N179" s="430"/>
      <c r="O179" s="367"/>
      <c r="P179" s="365"/>
      <c r="Q179" s="367"/>
      <c r="R179" s="330"/>
      <c r="S179" s="330"/>
      <c r="T179" s="330"/>
      <c r="U179" s="330"/>
      <c r="V179" s="330"/>
      <c r="W179" s="330"/>
      <c r="X179" s="330"/>
      <c r="Y179" s="368"/>
      <c r="Z179" s="365"/>
      <c r="AA179" s="365"/>
    </row>
    <row r="180" spans="1:27" ht="15.75" customHeight="1" x14ac:dyDescent="0.4">
      <c r="A180" s="365"/>
      <c r="B180" s="365"/>
      <c r="C180" s="366"/>
      <c r="D180" s="366"/>
      <c r="E180" s="366"/>
      <c r="F180" s="367"/>
      <c r="G180" s="367"/>
      <c r="H180" s="367"/>
      <c r="I180" s="367"/>
      <c r="J180" s="367"/>
      <c r="K180" s="367"/>
      <c r="L180" s="367"/>
      <c r="M180" s="367"/>
      <c r="N180" s="430"/>
      <c r="O180" s="367"/>
      <c r="P180" s="365"/>
      <c r="Q180" s="367"/>
      <c r="R180" s="330"/>
      <c r="S180" s="330"/>
      <c r="T180" s="330"/>
      <c r="U180" s="330"/>
      <c r="V180" s="330"/>
      <c r="W180" s="330"/>
      <c r="X180" s="330"/>
      <c r="Y180" s="368"/>
      <c r="Z180" s="365"/>
      <c r="AA180" s="365"/>
    </row>
    <row r="181" spans="1:27" ht="15.75" customHeight="1" x14ac:dyDescent="0.4">
      <c r="A181" s="365"/>
      <c r="B181" s="365"/>
      <c r="C181" s="366"/>
      <c r="D181" s="366"/>
      <c r="E181" s="366"/>
      <c r="F181" s="367"/>
      <c r="G181" s="367"/>
      <c r="H181" s="367"/>
      <c r="I181" s="367"/>
      <c r="J181" s="367"/>
      <c r="K181" s="367"/>
      <c r="L181" s="367"/>
      <c r="M181" s="367"/>
      <c r="N181" s="430"/>
      <c r="O181" s="367"/>
      <c r="P181" s="365"/>
      <c r="Q181" s="367"/>
      <c r="R181" s="330"/>
      <c r="S181" s="330"/>
      <c r="T181" s="330"/>
      <c r="U181" s="330"/>
      <c r="V181" s="330"/>
      <c r="W181" s="330"/>
      <c r="X181" s="330"/>
      <c r="Y181" s="368"/>
      <c r="Z181" s="365"/>
      <c r="AA181" s="365"/>
    </row>
    <row r="182" spans="1:27" ht="15.75" customHeight="1" x14ac:dyDescent="0.4">
      <c r="A182" s="365"/>
      <c r="B182" s="365"/>
      <c r="C182" s="366"/>
      <c r="D182" s="366"/>
      <c r="E182" s="366"/>
      <c r="F182" s="367"/>
      <c r="G182" s="367"/>
      <c r="H182" s="367"/>
      <c r="I182" s="367"/>
      <c r="J182" s="367"/>
      <c r="K182" s="367"/>
      <c r="L182" s="367"/>
      <c r="M182" s="367"/>
      <c r="N182" s="430"/>
      <c r="O182" s="367"/>
      <c r="P182" s="365"/>
      <c r="Q182" s="367"/>
      <c r="R182" s="330"/>
      <c r="S182" s="330"/>
      <c r="T182" s="330"/>
      <c r="U182" s="330"/>
      <c r="V182" s="330"/>
      <c r="W182" s="330"/>
      <c r="X182" s="330"/>
      <c r="Y182" s="368"/>
      <c r="Z182" s="365"/>
      <c r="AA182" s="365"/>
    </row>
    <row r="183" spans="1:27" ht="15.75" customHeight="1" x14ac:dyDescent="0.4">
      <c r="A183" s="365"/>
      <c r="B183" s="365"/>
      <c r="C183" s="366"/>
      <c r="D183" s="366"/>
      <c r="E183" s="366"/>
      <c r="F183" s="367"/>
      <c r="G183" s="367"/>
      <c r="H183" s="367"/>
      <c r="I183" s="367"/>
      <c r="J183" s="367"/>
      <c r="K183" s="367"/>
      <c r="L183" s="367"/>
      <c r="M183" s="367"/>
      <c r="N183" s="430"/>
      <c r="O183" s="367"/>
      <c r="P183" s="365"/>
      <c r="Q183" s="367"/>
      <c r="R183" s="330"/>
      <c r="S183" s="330"/>
      <c r="T183" s="330"/>
      <c r="U183" s="330"/>
      <c r="V183" s="330"/>
      <c r="W183" s="330"/>
      <c r="X183" s="330"/>
      <c r="Y183" s="368"/>
      <c r="Z183" s="365"/>
      <c r="AA183" s="365"/>
    </row>
    <row r="184" spans="1:27" ht="15.75" customHeight="1" x14ac:dyDescent="0.4">
      <c r="A184" s="365"/>
      <c r="B184" s="365"/>
      <c r="C184" s="366"/>
      <c r="D184" s="366"/>
      <c r="E184" s="366"/>
      <c r="F184" s="367"/>
      <c r="G184" s="367"/>
      <c r="H184" s="367"/>
      <c r="I184" s="367"/>
      <c r="J184" s="367"/>
      <c r="K184" s="367"/>
      <c r="L184" s="367"/>
      <c r="M184" s="367"/>
      <c r="N184" s="430"/>
      <c r="O184" s="367"/>
      <c r="P184" s="365"/>
      <c r="Q184" s="367"/>
      <c r="R184" s="330"/>
      <c r="S184" s="330"/>
      <c r="T184" s="330"/>
      <c r="U184" s="330"/>
      <c r="V184" s="330"/>
      <c r="W184" s="330"/>
      <c r="X184" s="330"/>
      <c r="Y184" s="368"/>
      <c r="Z184" s="365"/>
      <c r="AA184" s="365"/>
    </row>
    <row r="185" spans="1:27" ht="15.75" customHeight="1" x14ac:dyDescent="0.4">
      <c r="A185" s="365"/>
      <c r="B185" s="365"/>
      <c r="C185" s="366"/>
      <c r="D185" s="366"/>
      <c r="E185" s="366"/>
      <c r="F185" s="367"/>
      <c r="G185" s="367"/>
      <c r="H185" s="367"/>
      <c r="I185" s="367"/>
      <c r="J185" s="367"/>
      <c r="K185" s="367"/>
      <c r="L185" s="367"/>
      <c r="M185" s="367"/>
      <c r="N185" s="430"/>
      <c r="O185" s="367"/>
      <c r="P185" s="365"/>
      <c r="Q185" s="367"/>
      <c r="R185" s="330"/>
      <c r="S185" s="330"/>
      <c r="T185" s="330"/>
      <c r="U185" s="330"/>
      <c r="V185" s="330"/>
      <c r="W185" s="330"/>
      <c r="X185" s="330"/>
      <c r="Y185" s="368"/>
      <c r="Z185" s="365"/>
      <c r="AA185" s="365"/>
    </row>
    <row r="186" spans="1:27" ht="15.75" customHeight="1" x14ac:dyDescent="0.4">
      <c r="A186" s="365"/>
      <c r="B186" s="365"/>
      <c r="C186" s="366"/>
      <c r="D186" s="366"/>
      <c r="E186" s="366"/>
      <c r="F186" s="367"/>
      <c r="G186" s="367"/>
      <c r="H186" s="367"/>
      <c r="I186" s="367"/>
      <c r="J186" s="367"/>
      <c r="K186" s="367"/>
      <c r="L186" s="367"/>
      <c r="M186" s="367"/>
      <c r="N186" s="430"/>
      <c r="O186" s="367"/>
      <c r="P186" s="365"/>
      <c r="Q186" s="367"/>
      <c r="R186" s="330"/>
      <c r="S186" s="330"/>
      <c r="T186" s="330"/>
      <c r="U186" s="330"/>
      <c r="V186" s="330"/>
      <c r="W186" s="330"/>
      <c r="X186" s="330"/>
      <c r="Y186" s="368"/>
      <c r="Z186" s="365"/>
      <c r="AA186" s="365"/>
    </row>
    <row r="187" spans="1:27" ht="15.75" customHeight="1" x14ac:dyDescent="0.4">
      <c r="A187" s="365"/>
      <c r="B187" s="365"/>
      <c r="C187" s="366"/>
      <c r="D187" s="366"/>
      <c r="E187" s="366"/>
      <c r="F187" s="367"/>
      <c r="G187" s="367"/>
      <c r="H187" s="367"/>
      <c r="I187" s="367"/>
      <c r="J187" s="367"/>
      <c r="K187" s="367"/>
      <c r="L187" s="367"/>
      <c r="M187" s="367"/>
      <c r="N187" s="430"/>
      <c r="O187" s="367"/>
      <c r="P187" s="365"/>
      <c r="Q187" s="367"/>
      <c r="R187" s="330"/>
      <c r="S187" s="330"/>
      <c r="T187" s="330"/>
      <c r="U187" s="330"/>
      <c r="V187" s="330"/>
      <c r="W187" s="330"/>
      <c r="X187" s="330"/>
      <c r="Y187" s="368"/>
      <c r="Z187" s="365"/>
      <c r="AA187" s="365"/>
    </row>
    <row r="188" spans="1:27" ht="15.75" customHeight="1" x14ac:dyDescent="0.4">
      <c r="A188" s="365"/>
      <c r="B188" s="365"/>
      <c r="C188" s="366"/>
      <c r="D188" s="366"/>
      <c r="E188" s="366"/>
      <c r="F188" s="367"/>
      <c r="G188" s="367"/>
      <c r="H188" s="367"/>
      <c r="I188" s="367"/>
      <c r="J188" s="367"/>
      <c r="K188" s="367"/>
      <c r="L188" s="367"/>
      <c r="M188" s="367"/>
      <c r="N188" s="430"/>
      <c r="O188" s="367"/>
      <c r="P188" s="365"/>
      <c r="Q188" s="367"/>
      <c r="R188" s="330"/>
      <c r="S188" s="330"/>
      <c r="T188" s="330"/>
      <c r="U188" s="330"/>
      <c r="V188" s="330"/>
      <c r="W188" s="330"/>
      <c r="X188" s="330"/>
      <c r="Y188" s="368"/>
      <c r="Z188" s="365"/>
      <c r="AA188" s="365"/>
    </row>
    <row r="189" spans="1:27" ht="15.75" customHeight="1" x14ac:dyDescent="0.4">
      <c r="A189" s="365"/>
      <c r="B189" s="365"/>
      <c r="C189" s="366"/>
      <c r="D189" s="366"/>
      <c r="E189" s="366"/>
      <c r="F189" s="367"/>
      <c r="G189" s="367"/>
      <c r="H189" s="367"/>
      <c r="I189" s="367"/>
      <c r="J189" s="367"/>
      <c r="K189" s="367"/>
      <c r="L189" s="367"/>
      <c r="M189" s="367"/>
      <c r="N189" s="430"/>
      <c r="O189" s="367"/>
      <c r="P189" s="365"/>
      <c r="Q189" s="367"/>
      <c r="R189" s="330"/>
      <c r="S189" s="330"/>
      <c r="T189" s="330"/>
      <c r="U189" s="330"/>
      <c r="V189" s="330"/>
      <c r="W189" s="330"/>
      <c r="X189" s="330"/>
      <c r="Y189" s="368"/>
      <c r="Z189" s="365"/>
      <c r="AA189" s="365"/>
    </row>
    <row r="190" spans="1:27" ht="15.75" customHeight="1" x14ac:dyDescent="0.4">
      <c r="A190" s="365"/>
      <c r="B190" s="365"/>
      <c r="C190" s="366"/>
      <c r="D190" s="366"/>
      <c r="E190" s="366"/>
      <c r="F190" s="367"/>
      <c r="G190" s="367"/>
      <c r="H190" s="367"/>
      <c r="I190" s="367"/>
      <c r="J190" s="367"/>
      <c r="K190" s="367"/>
      <c r="L190" s="367"/>
      <c r="M190" s="367"/>
      <c r="N190" s="430"/>
      <c r="O190" s="367"/>
      <c r="P190" s="365"/>
      <c r="Q190" s="367"/>
      <c r="R190" s="330"/>
      <c r="S190" s="330"/>
      <c r="T190" s="330"/>
      <c r="U190" s="330"/>
      <c r="V190" s="330"/>
      <c r="W190" s="330"/>
      <c r="X190" s="330"/>
      <c r="Y190" s="368"/>
      <c r="Z190" s="365"/>
      <c r="AA190" s="365"/>
    </row>
    <row r="191" spans="1:27" ht="15.75" customHeight="1" x14ac:dyDescent="0.4">
      <c r="A191" s="365"/>
      <c r="B191" s="365"/>
      <c r="C191" s="366"/>
      <c r="D191" s="366"/>
      <c r="E191" s="366"/>
      <c r="F191" s="367"/>
      <c r="G191" s="367"/>
      <c r="H191" s="367"/>
      <c r="I191" s="367"/>
      <c r="J191" s="367"/>
      <c r="K191" s="367"/>
      <c r="L191" s="367"/>
      <c r="M191" s="367"/>
      <c r="N191" s="430"/>
      <c r="O191" s="367"/>
      <c r="P191" s="365"/>
      <c r="Q191" s="367"/>
      <c r="R191" s="330"/>
      <c r="S191" s="330"/>
      <c r="T191" s="330"/>
      <c r="U191" s="330"/>
      <c r="V191" s="330"/>
      <c r="W191" s="330"/>
      <c r="X191" s="330"/>
      <c r="Y191" s="368"/>
      <c r="Z191" s="365"/>
      <c r="AA191" s="365"/>
    </row>
    <row r="192" spans="1:27" ht="15.75" customHeight="1" x14ac:dyDescent="0.4">
      <c r="A192" s="365"/>
      <c r="B192" s="365"/>
      <c r="C192" s="366"/>
      <c r="D192" s="366"/>
      <c r="E192" s="366"/>
      <c r="F192" s="367"/>
      <c r="G192" s="367"/>
      <c r="H192" s="367"/>
      <c r="I192" s="367"/>
      <c r="J192" s="367"/>
      <c r="K192" s="367"/>
      <c r="L192" s="367"/>
      <c r="M192" s="367"/>
      <c r="N192" s="430"/>
      <c r="O192" s="367"/>
      <c r="P192" s="365"/>
      <c r="Q192" s="367"/>
      <c r="R192" s="330"/>
      <c r="S192" s="330"/>
      <c r="T192" s="330"/>
      <c r="U192" s="330"/>
      <c r="V192" s="330"/>
      <c r="W192" s="330"/>
      <c r="X192" s="330"/>
      <c r="Y192" s="368"/>
      <c r="Z192" s="365"/>
      <c r="AA192" s="365"/>
    </row>
    <row r="193" spans="1:27" ht="15.75" customHeight="1" x14ac:dyDescent="0.4">
      <c r="A193" s="365"/>
      <c r="B193" s="365"/>
      <c r="C193" s="366"/>
      <c r="D193" s="366"/>
      <c r="E193" s="366"/>
      <c r="F193" s="367"/>
      <c r="G193" s="367"/>
      <c r="H193" s="367"/>
      <c r="I193" s="367"/>
      <c r="J193" s="367"/>
      <c r="K193" s="367"/>
      <c r="L193" s="367"/>
      <c r="M193" s="367"/>
      <c r="N193" s="430"/>
      <c r="O193" s="367"/>
      <c r="P193" s="365"/>
      <c r="Q193" s="367"/>
      <c r="R193" s="330"/>
      <c r="S193" s="330"/>
      <c r="T193" s="330"/>
      <c r="U193" s="330"/>
      <c r="V193" s="330"/>
      <c r="W193" s="330"/>
      <c r="X193" s="330"/>
      <c r="Y193" s="368"/>
      <c r="Z193" s="365"/>
      <c r="AA193" s="365"/>
    </row>
    <row r="194" spans="1:27" ht="15.75" customHeight="1" x14ac:dyDescent="0.4">
      <c r="A194" s="365"/>
      <c r="B194" s="365"/>
      <c r="C194" s="366"/>
      <c r="D194" s="366"/>
      <c r="E194" s="366"/>
      <c r="F194" s="367"/>
      <c r="G194" s="367"/>
      <c r="H194" s="367"/>
      <c r="I194" s="367"/>
      <c r="J194" s="367"/>
      <c r="K194" s="367"/>
      <c r="L194" s="367"/>
      <c r="M194" s="367"/>
      <c r="N194" s="430"/>
      <c r="O194" s="367"/>
      <c r="P194" s="365"/>
      <c r="Q194" s="367"/>
      <c r="R194" s="330"/>
      <c r="S194" s="330"/>
      <c r="T194" s="330"/>
      <c r="U194" s="330"/>
      <c r="V194" s="330"/>
      <c r="W194" s="330"/>
      <c r="X194" s="330"/>
      <c r="Y194" s="368"/>
      <c r="Z194" s="365"/>
      <c r="AA194" s="365"/>
    </row>
    <row r="195" spans="1:27" ht="15.75" customHeight="1" x14ac:dyDescent="0.4">
      <c r="A195" s="365"/>
      <c r="B195" s="365"/>
      <c r="C195" s="366"/>
      <c r="D195" s="366"/>
      <c r="E195" s="366"/>
      <c r="F195" s="367"/>
      <c r="G195" s="367"/>
      <c r="H195" s="367"/>
      <c r="I195" s="367"/>
      <c r="J195" s="367"/>
      <c r="K195" s="367"/>
      <c r="L195" s="367"/>
      <c r="M195" s="367"/>
      <c r="N195" s="430"/>
      <c r="O195" s="367"/>
      <c r="P195" s="365"/>
      <c r="Q195" s="367"/>
      <c r="R195" s="330"/>
      <c r="S195" s="330"/>
      <c r="T195" s="330"/>
      <c r="U195" s="330"/>
      <c r="V195" s="330"/>
      <c r="W195" s="330"/>
      <c r="X195" s="330"/>
      <c r="Y195" s="368"/>
      <c r="Z195" s="365"/>
      <c r="AA195" s="365"/>
    </row>
    <row r="196" spans="1:27" ht="15.75" customHeight="1" x14ac:dyDescent="0.4">
      <c r="A196" s="365"/>
      <c r="B196" s="365"/>
      <c r="C196" s="366"/>
      <c r="D196" s="366"/>
      <c r="E196" s="366"/>
      <c r="F196" s="367"/>
      <c r="G196" s="367"/>
      <c r="H196" s="367"/>
      <c r="I196" s="367"/>
      <c r="J196" s="367"/>
      <c r="K196" s="367"/>
      <c r="L196" s="367"/>
      <c r="M196" s="367"/>
      <c r="N196" s="430"/>
      <c r="O196" s="367"/>
      <c r="P196" s="365"/>
      <c r="Q196" s="367"/>
      <c r="R196" s="330"/>
      <c r="S196" s="330"/>
      <c r="T196" s="330"/>
      <c r="U196" s="330"/>
      <c r="V196" s="330"/>
      <c r="W196" s="330"/>
      <c r="X196" s="330"/>
      <c r="Y196" s="368"/>
      <c r="Z196" s="365"/>
      <c r="AA196" s="365"/>
    </row>
    <row r="197" spans="1:27" ht="15.75" customHeight="1" x14ac:dyDescent="0.4">
      <c r="A197" s="365"/>
      <c r="B197" s="365"/>
      <c r="C197" s="366"/>
      <c r="D197" s="366"/>
      <c r="E197" s="366"/>
      <c r="F197" s="367"/>
      <c r="G197" s="367"/>
      <c r="H197" s="367"/>
      <c r="I197" s="367"/>
      <c r="J197" s="367"/>
      <c r="K197" s="367"/>
      <c r="L197" s="367"/>
      <c r="M197" s="367"/>
      <c r="N197" s="430"/>
      <c r="O197" s="367"/>
      <c r="P197" s="365"/>
      <c r="Q197" s="367"/>
      <c r="R197" s="330"/>
      <c r="S197" s="330"/>
      <c r="T197" s="330"/>
      <c r="U197" s="330"/>
      <c r="V197" s="330"/>
      <c r="W197" s="330"/>
      <c r="X197" s="330"/>
      <c r="Y197" s="368"/>
      <c r="Z197" s="365"/>
      <c r="AA197" s="365"/>
    </row>
    <row r="198" spans="1:27" ht="15.75" customHeight="1" x14ac:dyDescent="0.4">
      <c r="A198" s="365"/>
      <c r="B198" s="365"/>
      <c r="C198" s="366"/>
      <c r="D198" s="366"/>
      <c r="E198" s="366"/>
      <c r="F198" s="367"/>
      <c r="G198" s="367"/>
      <c r="H198" s="367"/>
      <c r="I198" s="367"/>
      <c r="J198" s="367"/>
      <c r="K198" s="367"/>
      <c r="L198" s="367"/>
      <c r="M198" s="367"/>
      <c r="N198" s="430"/>
      <c r="O198" s="367"/>
      <c r="P198" s="365"/>
      <c r="Q198" s="367"/>
      <c r="R198" s="330"/>
      <c r="S198" s="330"/>
      <c r="T198" s="330"/>
      <c r="U198" s="330"/>
      <c r="V198" s="330"/>
      <c r="W198" s="330"/>
      <c r="X198" s="330"/>
      <c r="Y198" s="368"/>
      <c r="Z198" s="365"/>
      <c r="AA198" s="365"/>
    </row>
    <row r="199" spans="1:27" ht="15.75" customHeight="1" x14ac:dyDescent="0.4">
      <c r="A199" s="365"/>
      <c r="B199" s="365"/>
      <c r="C199" s="366"/>
      <c r="D199" s="366"/>
      <c r="E199" s="366"/>
      <c r="F199" s="367"/>
      <c r="G199" s="367"/>
      <c r="H199" s="367"/>
      <c r="I199" s="367"/>
      <c r="J199" s="367"/>
      <c r="K199" s="367"/>
      <c r="L199" s="367"/>
      <c r="M199" s="367"/>
      <c r="N199" s="430"/>
      <c r="O199" s="367"/>
      <c r="P199" s="365"/>
      <c r="Q199" s="367"/>
      <c r="R199" s="330"/>
      <c r="S199" s="330"/>
      <c r="T199" s="330"/>
      <c r="U199" s="330"/>
      <c r="V199" s="330"/>
      <c r="W199" s="330"/>
      <c r="X199" s="330"/>
      <c r="Y199" s="368"/>
      <c r="Z199" s="365"/>
      <c r="AA199" s="365"/>
    </row>
    <row r="200" spans="1:27" ht="15.75" customHeight="1" x14ac:dyDescent="0.4">
      <c r="A200" s="365"/>
      <c r="B200" s="365"/>
      <c r="C200" s="366"/>
      <c r="D200" s="366"/>
      <c r="E200" s="366"/>
      <c r="F200" s="367"/>
      <c r="G200" s="367"/>
      <c r="H200" s="367"/>
      <c r="I200" s="367"/>
      <c r="J200" s="367"/>
      <c r="K200" s="367"/>
      <c r="L200" s="367"/>
      <c r="M200" s="367"/>
      <c r="N200" s="430"/>
      <c r="O200" s="367"/>
      <c r="P200" s="365"/>
      <c r="Q200" s="367"/>
      <c r="R200" s="330"/>
      <c r="S200" s="330"/>
      <c r="T200" s="330"/>
      <c r="U200" s="330"/>
      <c r="V200" s="330"/>
      <c r="W200" s="330"/>
      <c r="X200" s="330"/>
      <c r="Y200" s="368"/>
      <c r="Z200" s="365"/>
      <c r="AA200" s="365"/>
    </row>
    <row r="201" spans="1:27" ht="15.75" customHeight="1" x14ac:dyDescent="0.4">
      <c r="A201" s="365"/>
      <c r="B201" s="365"/>
      <c r="C201" s="366"/>
      <c r="D201" s="366"/>
      <c r="E201" s="366"/>
      <c r="F201" s="367"/>
      <c r="G201" s="367"/>
      <c r="H201" s="367"/>
      <c r="I201" s="367"/>
      <c r="J201" s="367"/>
      <c r="K201" s="367"/>
      <c r="L201" s="367"/>
      <c r="M201" s="367"/>
      <c r="N201" s="430"/>
      <c r="O201" s="367"/>
      <c r="P201" s="365"/>
      <c r="Q201" s="367"/>
      <c r="R201" s="330"/>
      <c r="S201" s="330"/>
      <c r="T201" s="330"/>
      <c r="U201" s="330"/>
      <c r="V201" s="330"/>
      <c r="W201" s="330"/>
      <c r="X201" s="330"/>
      <c r="Y201" s="368"/>
      <c r="Z201" s="365"/>
      <c r="AA201" s="365"/>
    </row>
    <row r="202" spans="1:27" ht="15.75" customHeight="1" x14ac:dyDescent="0.4">
      <c r="A202" s="365"/>
      <c r="B202" s="365"/>
      <c r="C202" s="366"/>
      <c r="D202" s="366"/>
      <c r="E202" s="366"/>
      <c r="F202" s="367"/>
      <c r="G202" s="367"/>
      <c r="H202" s="367"/>
      <c r="I202" s="367"/>
      <c r="J202" s="367"/>
      <c r="K202" s="367"/>
      <c r="L202" s="367"/>
      <c r="M202" s="367"/>
      <c r="N202" s="430"/>
      <c r="O202" s="367"/>
      <c r="P202" s="365"/>
      <c r="Q202" s="367"/>
      <c r="R202" s="330"/>
      <c r="S202" s="330"/>
      <c r="T202" s="330"/>
      <c r="U202" s="330"/>
      <c r="V202" s="330"/>
      <c r="W202" s="330"/>
      <c r="X202" s="330"/>
      <c r="Y202" s="368"/>
      <c r="Z202" s="365"/>
      <c r="AA202" s="365"/>
    </row>
    <row r="203" spans="1:27" ht="15.75" customHeight="1" x14ac:dyDescent="0.4">
      <c r="A203" s="365"/>
      <c r="B203" s="365"/>
      <c r="C203" s="366"/>
      <c r="D203" s="366"/>
      <c r="E203" s="366"/>
      <c r="F203" s="367"/>
      <c r="G203" s="367"/>
      <c r="H203" s="367"/>
      <c r="I203" s="367"/>
      <c r="J203" s="367"/>
      <c r="K203" s="367"/>
      <c r="L203" s="367"/>
      <c r="M203" s="367"/>
      <c r="N203" s="430"/>
      <c r="O203" s="367"/>
      <c r="P203" s="365"/>
      <c r="Q203" s="367"/>
      <c r="R203" s="330"/>
      <c r="S203" s="330"/>
      <c r="T203" s="330"/>
      <c r="U203" s="330"/>
      <c r="V203" s="330"/>
      <c r="W203" s="330"/>
      <c r="X203" s="330"/>
      <c r="Y203" s="368"/>
      <c r="Z203" s="365"/>
      <c r="AA203" s="365"/>
    </row>
    <row r="204" spans="1:27" ht="15.75" customHeight="1" x14ac:dyDescent="0.4">
      <c r="A204" s="365"/>
      <c r="B204" s="365"/>
      <c r="C204" s="366"/>
      <c r="D204" s="366"/>
      <c r="E204" s="366"/>
      <c r="F204" s="367"/>
      <c r="G204" s="367"/>
      <c r="H204" s="367"/>
      <c r="I204" s="367"/>
      <c r="J204" s="367"/>
      <c r="K204" s="367"/>
      <c r="L204" s="367"/>
      <c r="M204" s="367"/>
      <c r="N204" s="430"/>
      <c r="O204" s="367"/>
      <c r="P204" s="365"/>
      <c r="Q204" s="367"/>
      <c r="R204" s="330"/>
      <c r="S204" s="330"/>
      <c r="T204" s="330"/>
      <c r="U204" s="330"/>
      <c r="V204" s="330"/>
      <c r="W204" s="330"/>
      <c r="X204" s="330"/>
      <c r="Y204" s="368"/>
      <c r="Z204" s="365"/>
      <c r="AA204" s="365"/>
    </row>
    <row r="205" spans="1:27" ht="15.75" customHeight="1" x14ac:dyDescent="0.4">
      <c r="A205" s="365"/>
      <c r="B205" s="365"/>
      <c r="C205" s="366"/>
      <c r="D205" s="366"/>
      <c r="E205" s="366"/>
      <c r="F205" s="367"/>
      <c r="G205" s="367"/>
      <c r="H205" s="367"/>
      <c r="I205" s="367"/>
      <c r="J205" s="367"/>
      <c r="K205" s="367"/>
      <c r="L205" s="367"/>
      <c r="M205" s="367"/>
      <c r="N205" s="430"/>
      <c r="O205" s="367"/>
      <c r="P205" s="365"/>
      <c r="Q205" s="367"/>
      <c r="R205" s="330"/>
      <c r="S205" s="330"/>
      <c r="T205" s="330"/>
      <c r="U205" s="330"/>
      <c r="V205" s="330"/>
      <c r="W205" s="330"/>
      <c r="X205" s="330"/>
      <c r="Y205" s="368"/>
      <c r="Z205" s="365"/>
      <c r="AA205" s="365"/>
    </row>
    <row r="206" spans="1:27" ht="15.75" customHeight="1" x14ac:dyDescent="0.4">
      <c r="A206" s="365"/>
      <c r="B206" s="365"/>
      <c r="C206" s="366"/>
      <c r="D206" s="366"/>
      <c r="E206" s="366"/>
      <c r="F206" s="367"/>
      <c r="G206" s="367"/>
      <c r="H206" s="367"/>
      <c r="I206" s="367"/>
      <c r="J206" s="367"/>
      <c r="K206" s="367"/>
      <c r="L206" s="367"/>
      <c r="M206" s="367"/>
      <c r="N206" s="430"/>
      <c r="O206" s="367"/>
      <c r="P206" s="365"/>
      <c r="Q206" s="367"/>
      <c r="R206" s="330"/>
      <c r="S206" s="330"/>
      <c r="T206" s="330"/>
      <c r="U206" s="330"/>
      <c r="V206" s="330"/>
      <c r="W206" s="330"/>
      <c r="X206" s="330"/>
      <c r="Y206" s="368"/>
      <c r="Z206" s="365"/>
      <c r="AA206" s="365"/>
    </row>
    <row r="207" spans="1:27" ht="15.75" customHeight="1" x14ac:dyDescent="0.4">
      <c r="A207" s="365"/>
      <c r="B207" s="365"/>
      <c r="C207" s="366"/>
      <c r="D207" s="366"/>
      <c r="E207" s="366"/>
      <c r="F207" s="367"/>
      <c r="G207" s="367"/>
      <c r="H207" s="367"/>
      <c r="I207" s="367"/>
      <c r="J207" s="367"/>
      <c r="K207" s="367"/>
      <c r="L207" s="367"/>
      <c r="M207" s="367"/>
      <c r="N207" s="430"/>
      <c r="O207" s="367"/>
      <c r="P207" s="365"/>
      <c r="Q207" s="367"/>
      <c r="R207" s="330"/>
      <c r="S207" s="330"/>
      <c r="T207" s="330"/>
      <c r="U207" s="330"/>
      <c r="V207" s="330"/>
      <c r="W207" s="330"/>
      <c r="X207" s="330"/>
      <c r="Y207" s="368"/>
      <c r="Z207" s="365"/>
      <c r="AA207" s="365"/>
    </row>
    <row r="208" spans="1:27" ht="15.75" customHeight="1" x14ac:dyDescent="0.4">
      <c r="A208" s="365"/>
      <c r="B208" s="365"/>
      <c r="C208" s="366"/>
      <c r="D208" s="366"/>
      <c r="E208" s="366"/>
      <c r="F208" s="367"/>
      <c r="G208" s="367"/>
      <c r="H208" s="367"/>
      <c r="I208" s="367"/>
      <c r="J208" s="367"/>
      <c r="K208" s="367"/>
      <c r="L208" s="367"/>
      <c r="M208" s="367"/>
      <c r="N208" s="430"/>
      <c r="O208" s="367"/>
      <c r="P208" s="365"/>
      <c r="Q208" s="367"/>
      <c r="R208" s="330"/>
      <c r="S208" s="330"/>
      <c r="T208" s="330"/>
      <c r="U208" s="330"/>
      <c r="V208" s="330"/>
      <c r="W208" s="330"/>
      <c r="X208" s="330"/>
      <c r="Y208" s="368"/>
      <c r="Z208" s="365"/>
      <c r="AA208" s="365"/>
    </row>
    <row r="209" spans="1:27" ht="15.75" customHeight="1" x14ac:dyDescent="0.4">
      <c r="A209" s="365"/>
      <c r="B209" s="365"/>
      <c r="C209" s="366"/>
      <c r="D209" s="366"/>
      <c r="E209" s="366"/>
      <c r="F209" s="367"/>
      <c r="G209" s="367"/>
      <c r="H209" s="367"/>
      <c r="I209" s="367"/>
      <c r="J209" s="367"/>
      <c r="K209" s="367"/>
      <c r="L209" s="367"/>
      <c r="M209" s="367"/>
      <c r="N209" s="430"/>
      <c r="O209" s="367"/>
      <c r="P209" s="365"/>
      <c r="Q209" s="367"/>
      <c r="R209" s="330"/>
      <c r="S209" s="330"/>
      <c r="T209" s="330"/>
      <c r="U209" s="330"/>
      <c r="V209" s="330"/>
      <c r="W209" s="330"/>
      <c r="X209" s="330"/>
      <c r="Y209" s="368"/>
      <c r="Z209" s="365"/>
      <c r="AA209" s="365"/>
    </row>
    <row r="210" spans="1:27" ht="15.75" customHeight="1" x14ac:dyDescent="0.4">
      <c r="A210" s="365"/>
      <c r="B210" s="365"/>
      <c r="C210" s="366"/>
      <c r="D210" s="366"/>
      <c r="E210" s="366"/>
      <c r="F210" s="367"/>
      <c r="G210" s="367"/>
      <c r="H210" s="367"/>
      <c r="I210" s="367"/>
      <c r="J210" s="367"/>
      <c r="K210" s="367"/>
      <c r="L210" s="367"/>
      <c r="M210" s="367"/>
      <c r="N210" s="430"/>
      <c r="O210" s="367"/>
      <c r="P210" s="365"/>
      <c r="Q210" s="367"/>
      <c r="R210" s="330"/>
      <c r="S210" s="330"/>
      <c r="T210" s="330"/>
      <c r="U210" s="330"/>
      <c r="V210" s="330"/>
      <c r="W210" s="330"/>
      <c r="X210" s="330"/>
      <c r="Y210" s="368"/>
      <c r="Z210" s="365"/>
      <c r="AA210" s="365"/>
    </row>
    <row r="211" spans="1:27" ht="15.75" customHeight="1" x14ac:dyDescent="0.4">
      <c r="A211" s="365"/>
      <c r="B211" s="365"/>
      <c r="C211" s="366"/>
      <c r="D211" s="366"/>
      <c r="E211" s="366"/>
      <c r="F211" s="367"/>
      <c r="G211" s="367"/>
      <c r="H211" s="367"/>
      <c r="I211" s="367"/>
      <c r="J211" s="367"/>
      <c r="K211" s="367"/>
      <c r="L211" s="367"/>
      <c r="M211" s="367"/>
      <c r="N211" s="430"/>
      <c r="O211" s="367"/>
      <c r="P211" s="365"/>
      <c r="Q211" s="367"/>
      <c r="R211" s="330"/>
      <c r="S211" s="330"/>
      <c r="T211" s="330"/>
      <c r="U211" s="330"/>
      <c r="V211" s="330"/>
      <c r="W211" s="330"/>
      <c r="X211" s="330"/>
      <c r="Y211" s="368"/>
      <c r="Z211" s="365"/>
      <c r="AA211" s="365"/>
    </row>
    <row r="212" spans="1:27" ht="15.75" customHeight="1" x14ac:dyDescent="0.4">
      <c r="A212" s="365"/>
      <c r="B212" s="365"/>
      <c r="C212" s="366"/>
      <c r="D212" s="366"/>
      <c r="E212" s="366"/>
      <c r="F212" s="367"/>
      <c r="G212" s="367"/>
      <c r="H212" s="367"/>
      <c r="I212" s="367"/>
      <c r="J212" s="367"/>
      <c r="K212" s="367"/>
      <c r="L212" s="367"/>
      <c r="M212" s="367"/>
      <c r="N212" s="430"/>
      <c r="O212" s="367"/>
      <c r="P212" s="365"/>
      <c r="Q212" s="367"/>
      <c r="R212" s="330"/>
      <c r="S212" s="330"/>
      <c r="T212" s="330"/>
      <c r="U212" s="330"/>
      <c r="V212" s="330"/>
      <c r="W212" s="330"/>
      <c r="X212" s="330"/>
      <c r="Y212" s="368"/>
      <c r="Z212" s="365"/>
      <c r="AA212" s="365"/>
    </row>
    <row r="213" spans="1:27" ht="15.75" customHeight="1" x14ac:dyDescent="0.4">
      <c r="A213" s="365"/>
      <c r="B213" s="365"/>
      <c r="C213" s="366"/>
      <c r="D213" s="366"/>
      <c r="E213" s="366"/>
      <c r="F213" s="367"/>
      <c r="G213" s="367"/>
      <c r="H213" s="367"/>
      <c r="I213" s="367"/>
      <c r="J213" s="367"/>
      <c r="K213" s="367"/>
      <c r="L213" s="367"/>
      <c r="M213" s="367"/>
      <c r="N213" s="430"/>
      <c r="O213" s="367"/>
      <c r="P213" s="365"/>
      <c r="Q213" s="367"/>
      <c r="R213" s="330"/>
      <c r="S213" s="330"/>
      <c r="T213" s="330"/>
      <c r="U213" s="330"/>
      <c r="V213" s="330"/>
      <c r="W213" s="330"/>
      <c r="X213" s="330"/>
      <c r="Y213" s="368"/>
      <c r="Z213" s="365"/>
      <c r="AA213" s="365"/>
    </row>
    <row r="214" spans="1:27" ht="15.75" customHeight="1" x14ac:dyDescent="0.4">
      <c r="A214" s="365"/>
      <c r="B214" s="365"/>
      <c r="C214" s="366"/>
      <c r="D214" s="366"/>
      <c r="E214" s="366"/>
      <c r="F214" s="367"/>
      <c r="G214" s="367"/>
      <c r="H214" s="367"/>
      <c r="I214" s="367"/>
      <c r="J214" s="367"/>
      <c r="K214" s="367"/>
      <c r="L214" s="367"/>
      <c r="M214" s="367"/>
      <c r="N214" s="430"/>
      <c r="O214" s="367"/>
      <c r="P214" s="365"/>
      <c r="Q214" s="367"/>
      <c r="R214" s="330"/>
      <c r="S214" s="330"/>
      <c r="T214" s="330"/>
      <c r="U214" s="330"/>
      <c r="V214" s="330"/>
      <c r="W214" s="330"/>
      <c r="X214" s="330"/>
      <c r="Y214" s="368"/>
      <c r="Z214" s="365"/>
      <c r="AA214" s="365"/>
    </row>
    <row r="215" spans="1:27" ht="15.75" customHeight="1" x14ac:dyDescent="0.4">
      <c r="A215" s="365"/>
      <c r="B215" s="365"/>
      <c r="C215" s="366"/>
      <c r="D215" s="366"/>
      <c r="E215" s="366"/>
      <c r="F215" s="367"/>
      <c r="G215" s="367"/>
      <c r="H215" s="367"/>
      <c r="I215" s="367"/>
      <c r="J215" s="367"/>
      <c r="K215" s="367"/>
      <c r="L215" s="367"/>
      <c r="M215" s="367"/>
      <c r="N215" s="430"/>
      <c r="O215" s="367"/>
      <c r="P215" s="365"/>
      <c r="Q215" s="367"/>
      <c r="R215" s="330"/>
      <c r="S215" s="330"/>
      <c r="T215" s="330"/>
      <c r="U215" s="330"/>
      <c r="V215" s="330"/>
      <c r="W215" s="330"/>
      <c r="X215" s="330"/>
      <c r="Y215" s="368"/>
      <c r="Z215" s="365"/>
      <c r="AA215" s="365"/>
    </row>
    <row r="216" spans="1:27" ht="15.75" customHeight="1" x14ac:dyDescent="0.4">
      <c r="A216" s="365"/>
      <c r="B216" s="365"/>
      <c r="C216" s="366"/>
      <c r="D216" s="366"/>
      <c r="E216" s="366"/>
      <c r="F216" s="367"/>
      <c r="G216" s="367"/>
      <c r="H216" s="367"/>
      <c r="I216" s="367"/>
      <c r="J216" s="367"/>
      <c r="K216" s="367"/>
      <c r="L216" s="367"/>
      <c r="M216" s="367"/>
      <c r="N216" s="430"/>
      <c r="O216" s="367"/>
      <c r="P216" s="365"/>
      <c r="Q216" s="367"/>
      <c r="R216" s="330"/>
      <c r="S216" s="330"/>
      <c r="T216" s="330"/>
      <c r="U216" s="330"/>
      <c r="V216" s="330"/>
      <c r="W216" s="330"/>
      <c r="X216" s="330"/>
      <c r="Y216" s="368"/>
      <c r="Z216" s="365"/>
      <c r="AA216" s="365"/>
    </row>
    <row r="217" spans="1:27" ht="15.75" customHeight="1" x14ac:dyDescent="0.4">
      <c r="A217" s="365"/>
      <c r="B217" s="365"/>
      <c r="C217" s="366"/>
      <c r="D217" s="366"/>
      <c r="E217" s="366"/>
      <c r="F217" s="367"/>
      <c r="G217" s="367"/>
      <c r="H217" s="367"/>
      <c r="I217" s="367"/>
      <c r="J217" s="367"/>
      <c r="K217" s="367"/>
      <c r="L217" s="367"/>
      <c r="M217" s="367"/>
      <c r="N217" s="430"/>
      <c r="O217" s="367"/>
      <c r="P217" s="365"/>
      <c r="Q217" s="367"/>
      <c r="R217" s="330"/>
      <c r="S217" s="330"/>
      <c r="T217" s="330"/>
      <c r="U217" s="330"/>
      <c r="V217" s="330"/>
      <c r="W217" s="330"/>
      <c r="X217" s="330"/>
      <c r="Y217" s="368"/>
      <c r="Z217" s="365"/>
      <c r="AA217" s="365"/>
    </row>
    <row r="218" spans="1:27" ht="15.75" customHeight="1" x14ac:dyDescent="0.4">
      <c r="A218" s="365"/>
      <c r="B218" s="365"/>
      <c r="C218" s="366"/>
      <c r="D218" s="366"/>
      <c r="E218" s="366"/>
      <c r="F218" s="367"/>
      <c r="G218" s="367"/>
      <c r="H218" s="367"/>
      <c r="I218" s="367"/>
      <c r="J218" s="367"/>
      <c r="K218" s="367"/>
      <c r="L218" s="367"/>
      <c r="M218" s="367"/>
      <c r="N218" s="430"/>
      <c r="O218" s="367"/>
      <c r="P218" s="365"/>
      <c r="Q218" s="367"/>
      <c r="R218" s="330"/>
      <c r="S218" s="330"/>
      <c r="T218" s="330"/>
      <c r="U218" s="330"/>
      <c r="V218" s="330"/>
      <c r="W218" s="330"/>
      <c r="X218" s="330"/>
      <c r="Y218" s="368"/>
      <c r="Z218" s="365"/>
      <c r="AA218" s="365"/>
    </row>
    <row r="219" spans="1:27" ht="15.75" customHeight="1" x14ac:dyDescent="0.4">
      <c r="A219" s="365"/>
      <c r="B219" s="365"/>
      <c r="C219" s="366"/>
      <c r="D219" s="366"/>
      <c r="E219" s="366"/>
      <c r="F219" s="367"/>
      <c r="G219" s="367"/>
      <c r="H219" s="367"/>
      <c r="I219" s="367"/>
      <c r="J219" s="367"/>
      <c r="K219" s="367"/>
      <c r="L219" s="367"/>
      <c r="M219" s="367"/>
      <c r="N219" s="430"/>
      <c r="O219" s="367"/>
      <c r="P219" s="365"/>
      <c r="Q219" s="367"/>
      <c r="R219" s="330"/>
      <c r="S219" s="330"/>
      <c r="T219" s="330"/>
      <c r="U219" s="330"/>
      <c r="V219" s="330"/>
      <c r="W219" s="330"/>
      <c r="X219" s="330"/>
      <c r="Y219" s="368"/>
      <c r="Z219" s="365"/>
      <c r="AA219" s="365"/>
    </row>
    <row r="220" spans="1:27" ht="15.75" customHeight="1" x14ac:dyDescent="0.4">
      <c r="A220" s="365"/>
      <c r="B220" s="365"/>
      <c r="C220" s="366"/>
      <c r="D220" s="366"/>
      <c r="E220" s="366"/>
      <c r="F220" s="367"/>
      <c r="G220" s="367"/>
      <c r="H220" s="367"/>
      <c r="I220" s="367"/>
      <c r="J220" s="367"/>
      <c r="K220" s="367"/>
      <c r="L220" s="367"/>
      <c r="M220" s="367"/>
      <c r="N220" s="430"/>
      <c r="O220" s="367"/>
      <c r="P220" s="365"/>
      <c r="Q220" s="367"/>
      <c r="R220" s="330"/>
      <c r="S220" s="330"/>
      <c r="T220" s="330"/>
      <c r="U220" s="330"/>
      <c r="V220" s="330"/>
      <c r="W220" s="330"/>
      <c r="X220" s="330"/>
      <c r="Y220" s="368"/>
      <c r="Z220" s="365"/>
      <c r="AA220" s="365"/>
    </row>
    <row r="221" spans="1:27" ht="15.75" customHeight="1" x14ac:dyDescent="0.4">
      <c r="A221" s="365"/>
      <c r="B221" s="365"/>
      <c r="C221" s="366"/>
      <c r="D221" s="366"/>
      <c r="E221" s="366"/>
      <c r="F221" s="367"/>
      <c r="G221" s="367"/>
      <c r="H221" s="367"/>
      <c r="I221" s="367"/>
      <c r="J221" s="367"/>
      <c r="K221" s="367"/>
      <c r="L221" s="367"/>
      <c r="M221" s="367"/>
      <c r="N221" s="430"/>
      <c r="O221" s="367"/>
      <c r="P221" s="365"/>
      <c r="Q221" s="367"/>
      <c r="R221" s="330"/>
      <c r="S221" s="330"/>
      <c r="T221" s="330"/>
      <c r="U221" s="330"/>
      <c r="V221" s="330"/>
      <c r="W221" s="330"/>
      <c r="X221" s="330"/>
      <c r="Y221" s="368"/>
      <c r="Z221" s="365"/>
      <c r="AA221" s="365"/>
    </row>
    <row r="222" spans="1:27" ht="15.75" customHeight="1" x14ac:dyDescent="0.4">
      <c r="A222" s="365"/>
      <c r="B222" s="365"/>
      <c r="C222" s="366"/>
      <c r="D222" s="366"/>
      <c r="E222" s="366"/>
      <c r="F222" s="367"/>
      <c r="G222" s="367"/>
      <c r="H222" s="367"/>
      <c r="I222" s="367"/>
      <c r="J222" s="367"/>
      <c r="K222" s="367"/>
      <c r="L222" s="367"/>
      <c r="M222" s="367"/>
      <c r="N222" s="430"/>
      <c r="O222" s="367"/>
      <c r="P222" s="365"/>
      <c r="Q222" s="367"/>
      <c r="R222" s="330"/>
      <c r="S222" s="330"/>
      <c r="T222" s="330"/>
      <c r="U222" s="330"/>
      <c r="V222" s="330"/>
      <c r="W222" s="330"/>
      <c r="X222" s="330"/>
      <c r="Y222" s="368"/>
      <c r="Z222" s="365"/>
      <c r="AA222" s="365"/>
    </row>
    <row r="223" spans="1:27" ht="15.75" customHeight="1" x14ac:dyDescent="0.4">
      <c r="A223" s="365"/>
      <c r="B223" s="365"/>
      <c r="C223" s="366"/>
      <c r="D223" s="366"/>
      <c r="E223" s="366"/>
      <c r="F223" s="367"/>
      <c r="G223" s="367"/>
      <c r="H223" s="367"/>
      <c r="I223" s="367"/>
      <c r="J223" s="367"/>
      <c r="K223" s="367"/>
      <c r="L223" s="367"/>
      <c r="M223" s="367"/>
      <c r="N223" s="430"/>
      <c r="O223" s="367"/>
      <c r="P223" s="365"/>
      <c r="Q223" s="367"/>
      <c r="R223" s="330"/>
      <c r="S223" s="330"/>
      <c r="T223" s="330"/>
      <c r="U223" s="330"/>
      <c r="V223" s="330"/>
      <c r="W223" s="330"/>
      <c r="X223" s="330"/>
      <c r="Y223" s="368"/>
      <c r="Z223" s="365"/>
      <c r="AA223" s="365"/>
    </row>
    <row r="224" spans="1:27" ht="15.75" customHeight="1" x14ac:dyDescent="0.4">
      <c r="A224" s="365"/>
      <c r="B224" s="365"/>
      <c r="C224" s="366"/>
      <c r="D224" s="366"/>
      <c r="E224" s="366"/>
      <c r="F224" s="367"/>
      <c r="G224" s="367"/>
      <c r="H224" s="367"/>
      <c r="I224" s="367"/>
      <c r="J224" s="367"/>
      <c r="K224" s="367"/>
      <c r="L224" s="367"/>
      <c r="M224" s="367"/>
      <c r="N224" s="430"/>
      <c r="O224" s="367"/>
      <c r="P224" s="365"/>
      <c r="Q224" s="367"/>
      <c r="R224" s="330"/>
      <c r="S224" s="330"/>
      <c r="T224" s="330"/>
      <c r="U224" s="330"/>
      <c r="V224" s="330"/>
      <c r="W224" s="330"/>
      <c r="X224" s="330"/>
      <c r="Y224" s="368"/>
      <c r="Z224" s="365"/>
      <c r="AA224" s="365"/>
    </row>
    <row r="225" spans="1:27" ht="15.75" customHeight="1" x14ac:dyDescent="0.4">
      <c r="A225" s="365"/>
      <c r="B225" s="365"/>
      <c r="C225" s="366"/>
      <c r="D225" s="366"/>
      <c r="E225" s="366"/>
      <c r="F225" s="367"/>
      <c r="G225" s="367"/>
      <c r="H225" s="367"/>
      <c r="I225" s="367"/>
      <c r="J225" s="367"/>
      <c r="K225" s="367"/>
      <c r="L225" s="367"/>
      <c r="M225" s="367"/>
      <c r="N225" s="430"/>
      <c r="O225" s="367"/>
      <c r="P225" s="365"/>
      <c r="Q225" s="367"/>
      <c r="R225" s="330"/>
      <c r="S225" s="330"/>
      <c r="T225" s="330"/>
      <c r="U225" s="330"/>
      <c r="V225" s="330"/>
      <c r="W225" s="330"/>
      <c r="X225" s="330"/>
      <c r="Y225" s="368"/>
      <c r="Z225" s="365"/>
      <c r="AA225" s="365"/>
    </row>
    <row r="226" spans="1:27" ht="15.75" customHeight="1" x14ac:dyDescent="0.4">
      <c r="A226" s="365"/>
      <c r="B226" s="365"/>
      <c r="C226" s="366"/>
      <c r="D226" s="366"/>
      <c r="E226" s="366"/>
      <c r="F226" s="367"/>
      <c r="G226" s="367"/>
      <c r="H226" s="367"/>
      <c r="I226" s="367"/>
      <c r="J226" s="367"/>
      <c r="K226" s="367"/>
      <c r="L226" s="367"/>
      <c r="M226" s="367"/>
      <c r="N226" s="430"/>
      <c r="O226" s="367"/>
      <c r="P226" s="365"/>
      <c r="Q226" s="367"/>
      <c r="R226" s="330"/>
      <c r="S226" s="330"/>
      <c r="T226" s="330"/>
      <c r="U226" s="330"/>
      <c r="V226" s="330"/>
      <c r="W226" s="330"/>
      <c r="X226" s="330"/>
      <c r="Y226" s="368"/>
      <c r="Z226" s="365"/>
      <c r="AA226" s="365"/>
    </row>
    <row r="227" spans="1:27" ht="15.75" customHeight="1" x14ac:dyDescent="0.4">
      <c r="A227" s="365"/>
      <c r="B227" s="365"/>
      <c r="C227" s="366"/>
      <c r="D227" s="366"/>
      <c r="E227" s="366"/>
      <c r="F227" s="367"/>
      <c r="G227" s="367"/>
      <c r="H227" s="367"/>
      <c r="I227" s="367"/>
      <c r="J227" s="367"/>
      <c r="K227" s="367"/>
      <c r="L227" s="367"/>
      <c r="M227" s="367"/>
      <c r="N227" s="430"/>
      <c r="O227" s="367"/>
      <c r="P227" s="365"/>
      <c r="Q227" s="367"/>
      <c r="R227" s="330"/>
      <c r="S227" s="330"/>
      <c r="T227" s="330"/>
      <c r="U227" s="330"/>
      <c r="V227" s="330"/>
      <c r="W227" s="330"/>
      <c r="X227" s="330"/>
      <c r="Y227" s="368"/>
      <c r="Z227" s="365"/>
      <c r="AA227" s="365"/>
    </row>
    <row r="228" spans="1:27" ht="15.75" customHeight="1" x14ac:dyDescent="0.4">
      <c r="A228" s="365"/>
      <c r="B228" s="365"/>
      <c r="C228" s="366"/>
      <c r="D228" s="366"/>
      <c r="E228" s="366"/>
      <c r="F228" s="367"/>
      <c r="G228" s="367"/>
      <c r="H228" s="367"/>
      <c r="I228" s="367"/>
      <c r="J228" s="367"/>
      <c r="K228" s="367"/>
      <c r="L228" s="367"/>
      <c r="M228" s="367"/>
      <c r="N228" s="430"/>
      <c r="O228" s="367"/>
      <c r="P228" s="365"/>
      <c r="Q228" s="367"/>
      <c r="R228" s="330"/>
      <c r="S228" s="330"/>
      <c r="T228" s="330"/>
      <c r="U228" s="330"/>
      <c r="V228" s="330"/>
      <c r="W228" s="330"/>
      <c r="X228" s="330"/>
      <c r="Y228" s="368"/>
      <c r="Z228" s="365"/>
      <c r="AA228" s="365"/>
    </row>
    <row r="229" spans="1:27" ht="15.75" customHeight="1" x14ac:dyDescent="0.4">
      <c r="A229" s="365"/>
      <c r="B229" s="365"/>
      <c r="C229" s="366"/>
      <c r="D229" s="366"/>
      <c r="E229" s="366"/>
      <c r="F229" s="367"/>
      <c r="G229" s="367"/>
      <c r="H229" s="367"/>
      <c r="I229" s="367"/>
      <c r="J229" s="367"/>
      <c r="K229" s="367"/>
      <c r="L229" s="367"/>
      <c r="M229" s="367"/>
      <c r="N229" s="430"/>
      <c r="O229" s="367"/>
      <c r="P229" s="365"/>
      <c r="Q229" s="367"/>
      <c r="R229" s="330"/>
      <c r="S229" s="330"/>
      <c r="T229" s="330"/>
      <c r="U229" s="330"/>
      <c r="V229" s="330"/>
      <c r="W229" s="330"/>
      <c r="X229" s="330"/>
      <c r="Y229" s="368"/>
      <c r="Z229" s="365"/>
      <c r="AA229" s="365"/>
    </row>
    <row r="230" spans="1:27" ht="15.75" customHeight="1" x14ac:dyDescent="0.4">
      <c r="A230" s="365"/>
      <c r="B230" s="365"/>
      <c r="C230" s="366"/>
      <c r="D230" s="366"/>
      <c r="E230" s="366"/>
      <c r="F230" s="367"/>
      <c r="G230" s="367"/>
      <c r="H230" s="367"/>
      <c r="I230" s="367"/>
      <c r="J230" s="367"/>
      <c r="K230" s="367"/>
      <c r="L230" s="367"/>
      <c r="M230" s="367"/>
      <c r="N230" s="430"/>
      <c r="O230" s="367"/>
      <c r="P230" s="365"/>
      <c r="Q230" s="367"/>
      <c r="R230" s="330"/>
      <c r="S230" s="330"/>
      <c r="T230" s="330"/>
      <c r="U230" s="330"/>
      <c r="V230" s="330"/>
      <c r="W230" s="330"/>
      <c r="X230" s="330"/>
      <c r="Y230" s="368"/>
      <c r="Z230" s="365"/>
      <c r="AA230" s="365"/>
    </row>
    <row r="231" spans="1:27" ht="15.75" customHeight="1" x14ac:dyDescent="0.4">
      <c r="A231" s="365"/>
      <c r="B231" s="365"/>
      <c r="C231" s="366"/>
      <c r="D231" s="366"/>
      <c r="E231" s="366"/>
      <c r="F231" s="367"/>
      <c r="G231" s="367"/>
      <c r="H231" s="367"/>
      <c r="I231" s="367"/>
      <c r="J231" s="367"/>
      <c r="K231" s="367"/>
      <c r="L231" s="367"/>
      <c r="M231" s="367"/>
      <c r="N231" s="430"/>
      <c r="O231" s="367"/>
      <c r="P231" s="365"/>
      <c r="Q231" s="367"/>
      <c r="R231" s="330"/>
      <c r="S231" s="330"/>
      <c r="T231" s="330"/>
      <c r="U231" s="330"/>
      <c r="V231" s="330"/>
      <c r="W231" s="330"/>
      <c r="X231" s="330"/>
      <c r="Y231" s="368"/>
      <c r="Z231" s="365"/>
      <c r="AA231" s="365"/>
    </row>
    <row r="232" spans="1:27" ht="15.75" customHeight="1" x14ac:dyDescent="0.4">
      <c r="A232" s="365"/>
      <c r="B232" s="365"/>
      <c r="C232" s="366"/>
      <c r="D232" s="366"/>
      <c r="E232" s="366"/>
      <c r="F232" s="367"/>
      <c r="G232" s="367"/>
      <c r="H232" s="367"/>
      <c r="I232" s="367"/>
      <c r="J232" s="367"/>
      <c r="K232" s="367"/>
      <c r="L232" s="367"/>
      <c r="M232" s="367"/>
      <c r="N232" s="430"/>
      <c r="O232" s="367"/>
      <c r="P232" s="365"/>
      <c r="Q232" s="367"/>
      <c r="R232" s="330"/>
      <c r="S232" s="330"/>
      <c r="T232" s="330"/>
      <c r="U232" s="330"/>
      <c r="V232" s="330"/>
      <c r="W232" s="330"/>
      <c r="X232" s="330"/>
      <c r="Y232" s="368"/>
      <c r="Z232" s="365"/>
      <c r="AA232" s="365"/>
    </row>
    <row r="233" spans="1:27" ht="15.75" customHeight="1" x14ac:dyDescent="0.4">
      <c r="A233" s="365"/>
      <c r="B233" s="365"/>
      <c r="C233" s="366"/>
      <c r="D233" s="366"/>
      <c r="E233" s="366"/>
      <c r="F233" s="367"/>
      <c r="G233" s="367"/>
      <c r="H233" s="367"/>
      <c r="I233" s="367"/>
      <c r="J233" s="367"/>
      <c r="K233" s="367"/>
      <c r="L233" s="367"/>
      <c r="M233" s="367"/>
      <c r="N233" s="430"/>
      <c r="O233" s="367"/>
      <c r="P233" s="365"/>
      <c r="Q233" s="367"/>
      <c r="R233" s="330"/>
      <c r="S233" s="330"/>
      <c r="T233" s="330"/>
      <c r="U233" s="330"/>
      <c r="V233" s="330"/>
      <c r="W233" s="330"/>
      <c r="X233" s="330"/>
      <c r="Y233" s="368"/>
      <c r="Z233" s="365"/>
      <c r="AA233" s="365"/>
    </row>
    <row r="234" spans="1:27" ht="15.75" customHeight="1" x14ac:dyDescent="0.4">
      <c r="A234" s="365"/>
      <c r="B234" s="365"/>
      <c r="C234" s="366"/>
      <c r="D234" s="366"/>
      <c r="E234" s="366"/>
      <c r="F234" s="367"/>
      <c r="G234" s="367"/>
      <c r="H234" s="367"/>
      <c r="I234" s="367"/>
      <c r="J234" s="367"/>
      <c r="K234" s="367"/>
      <c r="L234" s="367"/>
      <c r="M234" s="367"/>
      <c r="N234" s="430"/>
      <c r="O234" s="367"/>
      <c r="P234" s="365"/>
      <c r="Q234" s="367"/>
      <c r="R234" s="330"/>
      <c r="S234" s="330"/>
      <c r="T234" s="330"/>
      <c r="U234" s="330"/>
      <c r="V234" s="330"/>
      <c r="W234" s="330"/>
      <c r="X234" s="330"/>
      <c r="Y234" s="368"/>
      <c r="Z234" s="365"/>
      <c r="AA234" s="365"/>
    </row>
    <row r="235" spans="1:27" ht="15.75" customHeight="1" x14ac:dyDescent="0.4">
      <c r="A235" s="365"/>
      <c r="B235" s="365"/>
      <c r="C235" s="366"/>
      <c r="D235" s="366"/>
      <c r="E235" s="366"/>
      <c r="F235" s="367"/>
      <c r="G235" s="367"/>
      <c r="H235" s="367"/>
      <c r="I235" s="367"/>
      <c r="J235" s="367"/>
      <c r="K235" s="367"/>
      <c r="L235" s="367"/>
      <c r="M235" s="367"/>
      <c r="N235" s="430"/>
      <c r="O235" s="367"/>
      <c r="P235" s="365"/>
      <c r="Q235" s="367"/>
      <c r="R235" s="330"/>
      <c r="S235" s="330"/>
      <c r="T235" s="330"/>
      <c r="U235" s="330"/>
      <c r="V235" s="330"/>
      <c r="W235" s="330"/>
      <c r="X235" s="330"/>
      <c r="Y235" s="368"/>
      <c r="Z235" s="365"/>
      <c r="AA235" s="365"/>
    </row>
    <row r="236" spans="1:27" ht="15.75" customHeight="1" x14ac:dyDescent="0.4">
      <c r="A236" s="365"/>
      <c r="B236" s="365"/>
      <c r="C236" s="366"/>
      <c r="D236" s="366"/>
      <c r="E236" s="366"/>
      <c r="F236" s="367"/>
      <c r="G236" s="367"/>
      <c r="H236" s="367"/>
      <c r="I236" s="367"/>
      <c r="J236" s="367"/>
      <c r="K236" s="367"/>
      <c r="L236" s="367"/>
      <c r="M236" s="367"/>
      <c r="N236" s="430"/>
      <c r="O236" s="367"/>
      <c r="P236" s="365"/>
      <c r="Q236" s="367"/>
      <c r="R236" s="330"/>
      <c r="S236" s="330"/>
      <c r="T236" s="330"/>
      <c r="U236" s="330"/>
      <c r="V236" s="330"/>
      <c r="W236" s="330"/>
      <c r="X236" s="330"/>
      <c r="Y236" s="368"/>
      <c r="Z236" s="365"/>
      <c r="AA236" s="365"/>
    </row>
    <row r="237" spans="1:27" ht="15.75" customHeight="1" x14ac:dyDescent="0.4">
      <c r="A237" s="365"/>
      <c r="B237" s="365"/>
      <c r="C237" s="366"/>
      <c r="D237" s="366"/>
      <c r="E237" s="366"/>
      <c r="F237" s="367"/>
      <c r="G237" s="367"/>
      <c r="H237" s="367"/>
      <c r="I237" s="367"/>
      <c r="J237" s="367"/>
      <c r="K237" s="367"/>
      <c r="L237" s="367"/>
      <c r="M237" s="367"/>
      <c r="N237" s="430"/>
      <c r="O237" s="367"/>
      <c r="P237" s="365"/>
      <c r="Q237" s="367"/>
      <c r="R237" s="330"/>
      <c r="S237" s="330"/>
      <c r="T237" s="330"/>
      <c r="U237" s="330"/>
      <c r="V237" s="330"/>
      <c r="W237" s="330"/>
      <c r="X237" s="330"/>
      <c r="Y237" s="368"/>
      <c r="Z237" s="365"/>
      <c r="AA237" s="365"/>
    </row>
    <row r="238" spans="1:27" ht="15.75" customHeight="1" x14ac:dyDescent="0.4">
      <c r="A238" s="365"/>
      <c r="B238" s="365"/>
      <c r="C238" s="366"/>
      <c r="D238" s="366"/>
      <c r="E238" s="366"/>
      <c r="F238" s="367"/>
      <c r="G238" s="367"/>
      <c r="H238" s="367"/>
      <c r="I238" s="367"/>
      <c r="J238" s="367"/>
      <c r="K238" s="367"/>
      <c r="L238" s="367"/>
      <c r="M238" s="367"/>
      <c r="N238" s="430"/>
      <c r="O238" s="367"/>
      <c r="P238" s="365"/>
      <c r="Q238" s="367"/>
      <c r="R238" s="330"/>
      <c r="S238" s="330"/>
      <c r="T238" s="330"/>
      <c r="U238" s="330"/>
      <c r="V238" s="330"/>
      <c r="W238" s="330"/>
      <c r="X238" s="330"/>
      <c r="Y238" s="368"/>
      <c r="Z238" s="365"/>
      <c r="AA238" s="365"/>
    </row>
    <row r="239" spans="1:27" ht="15.75" customHeight="1" x14ac:dyDescent="0.4">
      <c r="A239" s="365"/>
      <c r="B239" s="365"/>
      <c r="C239" s="366"/>
      <c r="D239" s="366"/>
      <c r="E239" s="366"/>
      <c r="F239" s="367"/>
      <c r="G239" s="367"/>
      <c r="H239" s="367"/>
      <c r="I239" s="367"/>
      <c r="J239" s="367"/>
      <c r="K239" s="367"/>
      <c r="L239" s="367"/>
      <c r="M239" s="367"/>
      <c r="N239" s="430"/>
      <c r="O239" s="367"/>
      <c r="P239" s="365"/>
      <c r="Q239" s="367"/>
      <c r="R239" s="330"/>
      <c r="S239" s="330"/>
      <c r="T239" s="330"/>
      <c r="U239" s="330"/>
      <c r="V239" s="330"/>
      <c r="W239" s="330"/>
      <c r="X239" s="330"/>
      <c r="Y239" s="368"/>
      <c r="Z239" s="365"/>
      <c r="AA239" s="365"/>
    </row>
    <row r="240" spans="1:27" ht="15.75" customHeight="1" x14ac:dyDescent="0.4">
      <c r="A240" s="365"/>
      <c r="B240" s="365"/>
      <c r="C240" s="366"/>
      <c r="D240" s="366"/>
      <c r="E240" s="366"/>
      <c r="F240" s="367"/>
      <c r="G240" s="367"/>
      <c r="H240" s="367"/>
      <c r="I240" s="367"/>
      <c r="J240" s="367"/>
      <c r="K240" s="367"/>
      <c r="L240" s="367"/>
      <c r="M240" s="367"/>
      <c r="N240" s="430"/>
      <c r="O240" s="367"/>
      <c r="P240" s="365"/>
      <c r="Q240" s="367"/>
      <c r="R240" s="330"/>
      <c r="S240" s="330"/>
      <c r="T240" s="330"/>
      <c r="U240" s="330"/>
      <c r="V240" s="330"/>
      <c r="W240" s="330"/>
      <c r="X240" s="330"/>
      <c r="Y240" s="368"/>
      <c r="Z240" s="365"/>
      <c r="AA240" s="365"/>
    </row>
    <row r="241" spans="1:27" ht="15.75" customHeight="1" x14ac:dyDescent="0.4">
      <c r="A241" s="365"/>
      <c r="B241" s="365"/>
      <c r="C241" s="366"/>
      <c r="D241" s="366"/>
      <c r="E241" s="366"/>
      <c r="F241" s="367"/>
      <c r="G241" s="367"/>
      <c r="H241" s="367"/>
      <c r="I241" s="367"/>
      <c r="J241" s="367"/>
      <c r="K241" s="367"/>
      <c r="L241" s="367"/>
      <c r="M241" s="367"/>
      <c r="N241" s="430"/>
      <c r="O241" s="367"/>
      <c r="P241" s="365"/>
      <c r="Q241" s="367"/>
      <c r="R241" s="330"/>
      <c r="S241" s="330"/>
      <c r="T241" s="330"/>
      <c r="U241" s="330"/>
      <c r="V241" s="330"/>
      <c r="W241" s="330"/>
      <c r="X241" s="330"/>
      <c r="Y241" s="368"/>
      <c r="Z241" s="365"/>
      <c r="AA241" s="365"/>
    </row>
    <row r="242" spans="1:27" ht="15.75" customHeight="1" x14ac:dyDescent="0.4">
      <c r="A242" s="365"/>
      <c r="B242" s="365"/>
      <c r="C242" s="366"/>
      <c r="D242" s="366"/>
      <c r="E242" s="366"/>
      <c r="F242" s="367"/>
      <c r="G242" s="367"/>
      <c r="H242" s="367"/>
      <c r="I242" s="367"/>
      <c r="J242" s="367"/>
      <c r="K242" s="367"/>
      <c r="L242" s="367"/>
      <c r="M242" s="367"/>
      <c r="N242" s="430"/>
      <c r="O242" s="367"/>
      <c r="P242" s="365"/>
      <c r="Q242" s="367"/>
      <c r="R242" s="330"/>
      <c r="S242" s="330"/>
      <c r="T242" s="330"/>
      <c r="U242" s="330"/>
      <c r="V242" s="330"/>
      <c r="W242" s="330"/>
      <c r="X242" s="330"/>
      <c r="Y242" s="368"/>
      <c r="Z242" s="365"/>
      <c r="AA242" s="365"/>
    </row>
    <row r="243" spans="1:27" ht="15.75" customHeight="1" x14ac:dyDescent="0.4">
      <c r="A243" s="365"/>
      <c r="B243" s="365"/>
      <c r="C243" s="366"/>
      <c r="D243" s="366"/>
      <c r="E243" s="366"/>
      <c r="F243" s="367"/>
      <c r="G243" s="367"/>
      <c r="H243" s="367"/>
      <c r="I243" s="367"/>
      <c r="J243" s="367"/>
      <c r="K243" s="367"/>
      <c r="L243" s="367"/>
      <c r="M243" s="367"/>
      <c r="N243" s="430"/>
      <c r="O243" s="367"/>
      <c r="P243" s="365"/>
      <c r="Q243" s="367"/>
      <c r="R243" s="330"/>
      <c r="S243" s="330"/>
      <c r="T243" s="330"/>
      <c r="U243" s="330"/>
      <c r="V243" s="330"/>
      <c r="W243" s="330"/>
      <c r="X243" s="330"/>
      <c r="Y243" s="368"/>
      <c r="Z243" s="365"/>
      <c r="AA243" s="365"/>
    </row>
    <row r="244" spans="1:27" ht="15.75" customHeight="1" x14ac:dyDescent="0.4">
      <c r="A244" s="365"/>
      <c r="B244" s="365"/>
      <c r="C244" s="366"/>
      <c r="D244" s="366"/>
      <c r="E244" s="366"/>
      <c r="F244" s="367"/>
      <c r="G244" s="367"/>
      <c r="H244" s="367"/>
      <c r="I244" s="367"/>
      <c r="J244" s="367"/>
      <c r="K244" s="367"/>
      <c r="L244" s="367"/>
      <c r="M244" s="367"/>
      <c r="N244" s="430"/>
      <c r="O244" s="367"/>
      <c r="P244" s="365"/>
      <c r="Q244" s="367"/>
      <c r="R244" s="330"/>
      <c r="S244" s="330"/>
      <c r="T244" s="330"/>
      <c r="U244" s="330"/>
      <c r="V244" s="330"/>
      <c r="W244" s="330"/>
      <c r="X244" s="330"/>
      <c r="Y244" s="368"/>
      <c r="Z244" s="365"/>
      <c r="AA244" s="365"/>
    </row>
    <row r="245" spans="1:27" ht="15.75" customHeight="1" x14ac:dyDescent="0.4">
      <c r="A245" s="365"/>
      <c r="B245" s="365"/>
      <c r="C245" s="366"/>
      <c r="D245" s="366"/>
      <c r="E245" s="366"/>
      <c r="F245" s="367"/>
      <c r="G245" s="367"/>
      <c r="H245" s="367"/>
      <c r="I245" s="367"/>
      <c r="J245" s="367"/>
      <c r="K245" s="367"/>
      <c r="L245" s="367"/>
      <c r="M245" s="367"/>
      <c r="N245" s="430"/>
      <c r="O245" s="367"/>
      <c r="P245" s="365"/>
      <c r="Q245" s="367"/>
      <c r="R245" s="330"/>
      <c r="S245" s="330"/>
      <c r="T245" s="330"/>
      <c r="U245" s="330"/>
      <c r="V245" s="330"/>
      <c r="W245" s="330"/>
      <c r="X245" s="330"/>
      <c r="Y245" s="368"/>
      <c r="Z245" s="365"/>
      <c r="AA245" s="365"/>
    </row>
    <row r="246" spans="1:27" ht="15.75" customHeight="1" x14ac:dyDescent="0.4">
      <c r="A246" s="365"/>
      <c r="B246" s="365"/>
      <c r="C246" s="366"/>
      <c r="D246" s="366"/>
      <c r="E246" s="366"/>
      <c r="F246" s="367"/>
      <c r="G246" s="367"/>
      <c r="H246" s="367"/>
      <c r="I246" s="367"/>
      <c r="J246" s="367"/>
      <c r="K246" s="367"/>
      <c r="L246" s="367"/>
      <c r="M246" s="367"/>
      <c r="N246" s="430"/>
      <c r="O246" s="367"/>
      <c r="P246" s="365"/>
      <c r="Q246" s="367"/>
      <c r="R246" s="330"/>
      <c r="S246" s="330"/>
      <c r="T246" s="330"/>
      <c r="U246" s="330"/>
      <c r="V246" s="330"/>
      <c r="W246" s="330"/>
      <c r="X246" s="330"/>
      <c r="Y246" s="368"/>
      <c r="Z246" s="365"/>
      <c r="AA246" s="365"/>
    </row>
    <row r="247" spans="1:27" ht="15.75" customHeight="1" x14ac:dyDescent="0.4">
      <c r="A247" s="365"/>
      <c r="B247" s="365"/>
      <c r="C247" s="366"/>
      <c r="D247" s="366"/>
      <c r="E247" s="366"/>
      <c r="F247" s="367"/>
      <c r="G247" s="367"/>
      <c r="H247" s="367"/>
      <c r="I247" s="367"/>
      <c r="J247" s="367"/>
      <c r="K247" s="367"/>
      <c r="L247" s="367"/>
      <c r="M247" s="367"/>
      <c r="N247" s="430"/>
      <c r="O247" s="367"/>
      <c r="P247" s="365"/>
      <c r="Q247" s="367"/>
      <c r="R247" s="330"/>
      <c r="S247" s="330"/>
      <c r="T247" s="330"/>
      <c r="U247" s="330"/>
      <c r="V247" s="330"/>
      <c r="W247" s="330"/>
      <c r="X247" s="330"/>
      <c r="Y247" s="368"/>
      <c r="Z247" s="365"/>
      <c r="AA247" s="365"/>
    </row>
    <row r="248" spans="1:27" ht="15.75" customHeight="1" x14ac:dyDescent="0.4">
      <c r="A248" s="365"/>
      <c r="B248" s="365"/>
      <c r="C248" s="366"/>
      <c r="D248" s="366"/>
      <c r="E248" s="366"/>
      <c r="F248" s="367"/>
      <c r="G248" s="367"/>
      <c r="H248" s="367"/>
      <c r="I248" s="367"/>
      <c r="J248" s="367"/>
      <c r="K248" s="367"/>
      <c r="L248" s="367"/>
      <c r="M248" s="367"/>
      <c r="N248" s="430"/>
      <c r="O248" s="367"/>
      <c r="P248" s="365"/>
      <c r="Q248" s="367"/>
      <c r="R248" s="330"/>
      <c r="S248" s="330"/>
      <c r="T248" s="330"/>
      <c r="U248" s="330"/>
      <c r="V248" s="330"/>
      <c r="W248" s="330"/>
      <c r="X248" s="330"/>
      <c r="Y248" s="368"/>
      <c r="Z248" s="365"/>
      <c r="AA248" s="365"/>
    </row>
    <row r="249" spans="1:27" ht="15.75" customHeight="1" x14ac:dyDescent="0.4">
      <c r="A249" s="365"/>
      <c r="B249" s="365"/>
      <c r="C249" s="366"/>
      <c r="D249" s="366"/>
      <c r="E249" s="366"/>
      <c r="F249" s="367"/>
      <c r="G249" s="367"/>
      <c r="H249" s="367"/>
      <c r="I249" s="367"/>
      <c r="J249" s="367"/>
      <c r="K249" s="367"/>
      <c r="L249" s="367"/>
      <c r="M249" s="367"/>
      <c r="N249" s="430"/>
      <c r="O249" s="367"/>
      <c r="P249" s="365"/>
      <c r="Q249" s="367"/>
      <c r="R249" s="330"/>
      <c r="S249" s="330"/>
      <c r="T249" s="330"/>
      <c r="U249" s="330"/>
      <c r="V249" s="330"/>
      <c r="W249" s="330"/>
      <c r="X249" s="330"/>
      <c r="Y249" s="368"/>
      <c r="Z249" s="365"/>
      <c r="AA249" s="365"/>
    </row>
    <row r="250" spans="1:27" ht="15.75" customHeight="1" x14ac:dyDescent="0.4">
      <c r="A250" s="365"/>
      <c r="B250" s="365"/>
      <c r="C250" s="366"/>
      <c r="D250" s="366"/>
      <c r="E250" s="366"/>
      <c r="F250" s="367"/>
      <c r="G250" s="367"/>
      <c r="H250" s="367"/>
      <c r="I250" s="367"/>
      <c r="J250" s="367"/>
      <c r="K250" s="367"/>
      <c r="L250" s="367"/>
      <c r="M250" s="367"/>
      <c r="N250" s="430"/>
      <c r="O250" s="367"/>
      <c r="P250" s="365"/>
      <c r="Q250" s="367"/>
      <c r="R250" s="330"/>
      <c r="S250" s="330"/>
      <c r="T250" s="330"/>
      <c r="U250" s="330"/>
      <c r="V250" s="330"/>
      <c r="W250" s="330"/>
      <c r="X250" s="330"/>
      <c r="Y250" s="368"/>
      <c r="Z250" s="365"/>
      <c r="AA250" s="365"/>
    </row>
    <row r="251" spans="1:27" ht="15.75" customHeight="1" x14ac:dyDescent="0.4">
      <c r="A251" s="365"/>
      <c r="B251" s="365"/>
      <c r="C251" s="366"/>
      <c r="D251" s="366"/>
      <c r="E251" s="366"/>
      <c r="F251" s="367"/>
      <c r="G251" s="367"/>
      <c r="H251" s="367"/>
      <c r="I251" s="367"/>
      <c r="J251" s="367"/>
      <c r="K251" s="367"/>
      <c r="L251" s="367"/>
      <c r="M251" s="367"/>
      <c r="N251" s="430"/>
      <c r="O251" s="367"/>
      <c r="P251" s="365"/>
      <c r="Q251" s="367"/>
      <c r="R251" s="330"/>
      <c r="S251" s="330"/>
      <c r="T251" s="330"/>
      <c r="U251" s="330"/>
      <c r="V251" s="330"/>
      <c r="W251" s="330"/>
      <c r="X251" s="330"/>
      <c r="Y251" s="368"/>
      <c r="Z251" s="365"/>
      <c r="AA251" s="365"/>
    </row>
    <row r="252" spans="1:27" ht="15.75" customHeight="1" x14ac:dyDescent="0.4">
      <c r="A252" s="365"/>
      <c r="B252" s="365"/>
      <c r="C252" s="366"/>
      <c r="D252" s="366"/>
      <c r="E252" s="366"/>
      <c r="F252" s="367"/>
      <c r="G252" s="367"/>
      <c r="H252" s="367"/>
      <c r="I252" s="367"/>
      <c r="J252" s="367"/>
      <c r="K252" s="367"/>
      <c r="L252" s="367"/>
      <c r="M252" s="367"/>
      <c r="N252" s="430"/>
      <c r="O252" s="367"/>
      <c r="P252" s="365"/>
      <c r="Q252" s="367"/>
      <c r="R252" s="330"/>
      <c r="S252" s="330"/>
      <c r="T252" s="330"/>
      <c r="U252" s="330"/>
      <c r="V252" s="330"/>
      <c r="W252" s="330"/>
      <c r="X252" s="330"/>
      <c r="Y252" s="368"/>
      <c r="Z252" s="365"/>
      <c r="AA252" s="365"/>
    </row>
    <row r="253" spans="1:27" ht="15.75" customHeight="1" x14ac:dyDescent="0.4">
      <c r="A253" s="365"/>
      <c r="B253" s="365"/>
      <c r="C253" s="366"/>
      <c r="D253" s="366"/>
      <c r="E253" s="366"/>
      <c r="F253" s="367"/>
      <c r="G253" s="367"/>
      <c r="H253" s="367"/>
      <c r="I253" s="367"/>
      <c r="J253" s="367"/>
      <c r="K253" s="367"/>
      <c r="L253" s="367"/>
      <c r="M253" s="367"/>
      <c r="N253" s="430"/>
      <c r="O253" s="367"/>
      <c r="P253" s="365"/>
      <c r="Q253" s="367"/>
      <c r="R253" s="330"/>
      <c r="S253" s="330"/>
      <c r="T253" s="330"/>
      <c r="U253" s="330"/>
      <c r="V253" s="330"/>
      <c r="W253" s="330"/>
      <c r="X253" s="330"/>
      <c r="Y253" s="368"/>
      <c r="Z253" s="365"/>
      <c r="AA253" s="365"/>
    </row>
    <row r="254" spans="1:27" ht="15.75" customHeight="1" x14ac:dyDescent="0.4">
      <c r="A254" s="365"/>
      <c r="B254" s="365"/>
      <c r="C254" s="366"/>
      <c r="D254" s="366"/>
      <c r="E254" s="366"/>
      <c r="F254" s="367"/>
      <c r="G254" s="367"/>
      <c r="H254" s="367"/>
      <c r="I254" s="367"/>
      <c r="J254" s="367"/>
      <c r="K254" s="367"/>
      <c r="L254" s="367"/>
      <c r="M254" s="367"/>
      <c r="N254" s="430"/>
      <c r="O254" s="367"/>
      <c r="P254" s="365"/>
      <c r="Q254" s="367"/>
      <c r="R254" s="330"/>
      <c r="S254" s="330"/>
      <c r="T254" s="330"/>
      <c r="U254" s="330"/>
      <c r="V254" s="330"/>
      <c r="W254" s="330"/>
      <c r="X254" s="330"/>
      <c r="Y254" s="368"/>
      <c r="Z254" s="365"/>
      <c r="AA254" s="365"/>
    </row>
    <row r="255" spans="1:27" ht="15.75" customHeight="1" x14ac:dyDescent="0.4">
      <c r="A255" s="365"/>
      <c r="B255" s="365"/>
      <c r="C255" s="366"/>
      <c r="D255" s="366"/>
      <c r="E255" s="366"/>
      <c r="F255" s="367"/>
      <c r="G255" s="367"/>
      <c r="H255" s="367"/>
      <c r="I255" s="367"/>
      <c r="J255" s="367"/>
      <c r="K255" s="367"/>
      <c r="L255" s="367"/>
      <c r="M255" s="367"/>
      <c r="N255" s="430"/>
      <c r="O255" s="367"/>
      <c r="P255" s="365"/>
      <c r="Q255" s="367"/>
      <c r="R255" s="330"/>
      <c r="S255" s="330"/>
      <c r="T255" s="330"/>
      <c r="U255" s="330"/>
      <c r="V255" s="330"/>
      <c r="W255" s="330"/>
      <c r="X255" s="330"/>
      <c r="Y255" s="368"/>
      <c r="Z255" s="365"/>
      <c r="AA255" s="365"/>
    </row>
    <row r="256" spans="1:27" ht="15.75" customHeight="1" x14ac:dyDescent="0.4">
      <c r="A256" s="365"/>
      <c r="B256" s="365"/>
      <c r="C256" s="366"/>
      <c r="D256" s="366"/>
      <c r="E256" s="366"/>
      <c r="F256" s="367"/>
      <c r="G256" s="367"/>
      <c r="H256" s="367"/>
      <c r="I256" s="367"/>
      <c r="J256" s="367"/>
      <c r="K256" s="367"/>
      <c r="L256" s="367"/>
      <c r="M256" s="367"/>
      <c r="N256" s="430"/>
      <c r="O256" s="367"/>
      <c r="P256" s="365"/>
      <c r="Q256" s="367"/>
      <c r="R256" s="330"/>
      <c r="S256" s="330"/>
      <c r="T256" s="330"/>
      <c r="U256" s="330"/>
      <c r="V256" s="330"/>
      <c r="W256" s="330"/>
      <c r="X256" s="330"/>
      <c r="Y256" s="368"/>
      <c r="Z256" s="365"/>
      <c r="AA256" s="365"/>
    </row>
    <row r="257" spans="1:27" ht="15.75" customHeight="1" x14ac:dyDescent="0.4">
      <c r="A257" s="365"/>
      <c r="B257" s="365"/>
      <c r="C257" s="366"/>
      <c r="D257" s="366"/>
      <c r="E257" s="366"/>
      <c r="F257" s="367"/>
      <c r="G257" s="367"/>
      <c r="H257" s="367"/>
      <c r="I257" s="367"/>
      <c r="J257" s="367"/>
      <c r="K257" s="367"/>
      <c r="L257" s="367"/>
      <c r="M257" s="367"/>
      <c r="N257" s="430"/>
      <c r="O257" s="367"/>
      <c r="P257" s="365"/>
      <c r="Q257" s="367"/>
      <c r="R257" s="330"/>
      <c r="S257" s="330"/>
      <c r="T257" s="330"/>
      <c r="U257" s="330"/>
      <c r="V257" s="330"/>
      <c r="W257" s="330"/>
      <c r="X257" s="330"/>
      <c r="Y257" s="368"/>
      <c r="Z257" s="365"/>
      <c r="AA257" s="365"/>
    </row>
    <row r="258" spans="1:27" ht="15.75" customHeight="1" x14ac:dyDescent="0.4">
      <c r="A258" s="365"/>
      <c r="B258" s="365"/>
      <c r="C258" s="366"/>
      <c r="D258" s="366"/>
      <c r="E258" s="366"/>
      <c r="F258" s="367"/>
      <c r="G258" s="367"/>
      <c r="H258" s="367"/>
      <c r="I258" s="367"/>
      <c r="J258" s="367"/>
      <c r="K258" s="367"/>
      <c r="L258" s="367"/>
      <c r="M258" s="367"/>
      <c r="N258" s="430"/>
      <c r="O258" s="367"/>
      <c r="P258" s="365"/>
      <c r="Q258" s="367"/>
      <c r="R258" s="330"/>
      <c r="S258" s="330"/>
      <c r="T258" s="330"/>
      <c r="U258" s="330"/>
      <c r="V258" s="330"/>
      <c r="W258" s="330"/>
      <c r="X258" s="330"/>
      <c r="Y258" s="368"/>
      <c r="Z258" s="365"/>
      <c r="AA258" s="365"/>
    </row>
    <row r="259" spans="1:27" ht="15.75" customHeight="1" x14ac:dyDescent="0.4">
      <c r="A259" s="365"/>
      <c r="B259" s="365"/>
      <c r="C259" s="366"/>
      <c r="D259" s="366"/>
      <c r="E259" s="366"/>
      <c r="F259" s="367"/>
      <c r="G259" s="367"/>
      <c r="H259" s="367"/>
      <c r="I259" s="367"/>
      <c r="J259" s="367"/>
      <c r="K259" s="367"/>
      <c r="L259" s="367"/>
      <c r="M259" s="367"/>
      <c r="N259" s="430"/>
      <c r="O259" s="367"/>
      <c r="P259" s="365"/>
      <c r="Q259" s="367"/>
      <c r="R259" s="330"/>
      <c r="S259" s="330"/>
      <c r="T259" s="330"/>
      <c r="U259" s="330"/>
      <c r="V259" s="330"/>
      <c r="W259" s="330"/>
      <c r="X259" s="330"/>
      <c r="Y259" s="368"/>
      <c r="Z259" s="365"/>
      <c r="AA259" s="365"/>
    </row>
    <row r="260" spans="1:27" ht="15.75" customHeight="1" x14ac:dyDescent="0.4">
      <c r="A260" s="365"/>
      <c r="B260" s="365"/>
      <c r="C260" s="366"/>
      <c r="D260" s="366"/>
      <c r="E260" s="366"/>
      <c r="F260" s="367"/>
      <c r="G260" s="367"/>
      <c r="H260" s="367"/>
      <c r="I260" s="367"/>
      <c r="J260" s="367"/>
      <c r="K260" s="367"/>
      <c r="L260" s="367"/>
      <c r="M260" s="367"/>
      <c r="N260" s="430"/>
      <c r="O260" s="367"/>
      <c r="P260" s="365"/>
      <c r="Q260" s="367"/>
      <c r="R260" s="330"/>
      <c r="S260" s="330"/>
      <c r="T260" s="330"/>
      <c r="U260" s="330"/>
      <c r="V260" s="330"/>
      <c r="W260" s="330"/>
      <c r="X260" s="330"/>
      <c r="Y260" s="368"/>
      <c r="Z260" s="365"/>
      <c r="AA260" s="365"/>
    </row>
    <row r="261" spans="1:27" ht="15.75" customHeight="1" x14ac:dyDescent="0.4">
      <c r="A261" s="365"/>
      <c r="B261" s="365"/>
      <c r="C261" s="366"/>
      <c r="D261" s="366"/>
      <c r="E261" s="366"/>
      <c r="F261" s="367"/>
      <c r="G261" s="367"/>
      <c r="H261" s="367"/>
      <c r="I261" s="367"/>
      <c r="J261" s="367"/>
      <c r="K261" s="367"/>
      <c r="L261" s="367"/>
      <c r="M261" s="367"/>
      <c r="N261" s="430"/>
      <c r="O261" s="367"/>
      <c r="P261" s="365"/>
      <c r="Q261" s="367"/>
      <c r="R261" s="330"/>
      <c r="S261" s="330"/>
      <c r="T261" s="330"/>
      <c r="U261" s="330"/>
      <c r="V261" s="330"/>
      <c r="W261" s="330"/>
      <c r="X261" s="330"/>
      <c r="Y261" s="368"/>
      <c r="Z261" s="365"/>
      <c r="AA261" s="365"/>
    </row>
    <row r="262" spans="1:27" ht="15.75" customHeight="1" x14ac:dyDescent="0.4">
      <c r="A262" s="365"/>
      <c r="B262" s="365"/>
      <c r="C262" s="366"/>
      <c r="D262" s="366"/>
      <c r="E262" s="366"/>
      <c r="F262" s="367"/>
      <c r="G262" s="367"/>
      <c r="H262" s="367"/>
      <c r="I262" s="367"/>
      <c r="J262" s="367"/>
      <c r="K262" s="367"/>
      <c r="L262" s="367"/>
      <c r="M262" s="367"/>
      <c r="N262" s="430"/>
      <c r="O262" s="367"/>
      <c r="P262" s="365"/>
      <c r="Q262" s="367"/>
      <c r="R262" s="330"/>
      <c r="S262" s="330"/>
      <c r="T262" s="330"/>
      <c r="U262" s="330"/>
      <c r="V262" s="330"/>
      <c r="W262" s="330"/>
      <c r="X262" s="330"/>
      <c r="Y262" s="368"/>
      <c r="Z262" s="365"/>
      <c r="AA262" s="365"/>
    </row>
    <row r="263" spans="1:27" ht="15.75" customHeight="1" x14ac:dyDescent="0.4">
      <c r="A263" s="365"/>
      <c r="B263" s="365"/>
      <c r="C263" s="366"/>
      <c r="D263" s="366"/>
      <c r="E263" s="366"/>
      <c r="F263" s="367"/>
      <c r="G263" s="367"/>
      <c r="H263" s="367"/>
      <c r="I263" s="367"/>
      <c r="J263" s="367"/>
      <c r="K263" s="367"/>
      <c r="L263" s="367"/>
      <c r="M263" s="367"/>
      <c r="N263" s="430"/>
      <c r="O263" s="367"/>
      <c r="P263" s="365"/>
      <c r="Q263" s="367"/>
      <c r="R263" s="330"/>
      <c r="S263" s="330"/>
      <c r="T263" s="330"/>
      <c r="U263" s="330"/>
      <c r="V263" s="330"/>
      <c r="W263" s="330"/>
      <c r="X263" s="330"/>
      <c r="Y263" s="368"/>
      <c r="Z263" s="365"/>
      <c r="AA263" s="365"/>
    </row>
    <row r="264" spans="1:27" ht="15.75" customHeight="1" x14ac:dyDescent="0.4">
      <c r="A264" s="365"/>
      <c r="B264" s="365"/>
      <c r="C264" s="366"/>
      <c r="D264" s="366"/>
      <c r="E264" s="366"/>
      <c r="F264" s="367"/>
      <c r="G264" s="367"/>
      <c r="H264" s="367"/>
      <c r="I264" s="367"/>
      <c r="J264" s="367"/>
      <c r="K264" s="367"/>
      <c r="L264" s="367"/>
      <c r="M264" s="367"/>
      <c r="N264" s="430"/>
      <c r="O264" s="367"/>
      <c r="P264" s="365"/>
      <c r="Q264" s="367"/>
      <c r="R264" s="330"/>
      <c r="S264" s="330"/>
      <c r="T264" s="330"/>
      <c r="U264" s="330"/>
      <c r="V264" s="330"/>
      <c r="W264" s="330"/>
      <c r="X264" s="330"/>
      <c r="Y264" s="368"/>
      <c r="Z264" s="365"/>
      <c r="AA264" s="365"/>
    </row>
    <row r="265" spans="1:27" ht="15.75" customHeight="1" x14ac:dyDescent="0.4">
      <c r="A265" s="365"/>
      <c r="B265" s="365"/>
      <c r="C265" s="366"/>
      <c r="D265" s="366"/>
      <c r="E265" s="366"/>
      <c r="F265" s="367"/>
      <c r="G265" s="367"/>
      <c r="H265" s="367"/>
      <c r="I265" s="367"/>
      <c r="J265" s="367"/>
      <c r="K265" s="367"/>
      <c r="L265" s="367"/>
      <c r="M265" s="367"/>
      <c r="N265" s="430"/>
      <c r="O265" s="367"/>
      <c r="P265" s="365"/>
      <c r="Q265" s="367"/>
      <c r="R265" s="330"/>
      <c r="S265" s="330"/>
      <c r="T265" s="330"/>
      <c r="U265" s="330"/>
      <c r="V265" s="330"/>
      <c r="W265" s="330"/>
      <c r="X265" s="330"/>
      <c r="Y265" s="368"/>
      <c r="Z265" s="365"/>
      <c r="AA265" s="365"/>
    </row>
    <row r="266" spans="1:27" ht="15.75" customHeight="1" x14ac:dyDescent="0.4">
      <c r="A266" s="365"/>
      <c r="B266" s="365"/>
      <c r="C266" s="366"/>
      <c r="D266" s="366"/>
      <c r="E266" s="366"/>
      <c r="F266" s="367"/>
      <c r="G266" s="367"/>
      <c r="H266" s="367"/>
      <c r="I266" s="367"/>
      <c r="J266" s="367"/>
      <c r="K266" s="367"/>
      <c r="L266" s="367"/>
      <c r="M266" s="367"/>
      <c r="N266" s="430"/>
      <c r="O266" s="367"/>
      <c r="P266" s="365"/>
      <c r="Q266" s="367"/>
      <c r="R266" s="330"/>
      <c r="S266" s="330"/>
      <c r="T266" s="330"/>
      <c r="U266" s="330"/>
      <c r="V266" s="330"/>
      <c r="W266" s="330"/>
      <c r="X266" s="330"/>
      <c r="Y266" s="368"/>
      <c r="Z266" s="365"/>
      <c r="AA266" s="365"/>
    </row>
    <row r="267" spans="1:27" ht="15.75" customHeight="1" x14ac:dyDescent="0.4">
      <c r="A267" s="365"/>
      <c r="B267" s="365"/>
      <c r="C267" s="366"/>
      <c r="D267" s="366"/>
      <c r="E267" s="366"/>
      <c r="F267" s="367"/>
      <c r="G267" s="367"/>
      <c r="H267" s="367"/>
      <c r="I267" s="367"/>
      <c r="J267" s="367"/>
      <c r="K267" s="367"/>
      <c r="L267" s="367"/>
      <c r="M267" s="367"/>
      <c r="N267" s="430"/>
      <c r="O267" s="367"/>
      <c r="P267" s="365"/>
      <c r="Q267" s="367"/>
      <c r="R267" s="330"/>
      <c r="S267" s="330"/>
      <c r="T267" s="330"/>
      <c r="U267" s="330"/>
      <c r="V267" s="330"/>
      <c r="W267" s="330"/>
      <c r="X267" s="330"/>
      <c r="Y267" s="368"/>
      <c r="Z267" s="365"/>
      <c r="AA267" s="365"/>
    </row>
    <row r="268" spans="1:27" ht="15.75" customHeight="1" x14ac:dyDescent="0.4">
      <c r="A268" s="365"/>
      <c r="B268" s="365"/>
      <c r="C268" s="366"/>
      <c r="D268" s="366"/>
      <c r="E268" s="366"/>
      <c r="F268" s="367"/>
      <c r="G268" s="367"/>
      <c r="H268" s="367"/>
      <c r="I268" s="367"/>
      <c r="J268" s="367"/>
      <c r="K268" s="367"/>
      <c r="L268" s="367"/>
      <c r="M268" s="367"/>
      <c r="N268" s="430"/>
      <c r="O268" s="367"/>
      <c r="P268" s="365"/>
      <c r="Q268" s="367"/>
      <c r="R268" s="330"/>
      <c r="S268" s="330"/>
      <c r="T268" s="330"/>
      <c r="U268" s="330"/>
      <c r="V268" s="330"/>
      <c r="W268" s="330"/>
      <c r="X268" s="330"/>
      <c r="Y268" s="368"/>
      <c r="Z268" s="365"/>
      <c r="AA268" s="365"/>
    </row>
    <row r="269" spans="1:27" ht="15" customHeight="1" x14ac:dyDescent="0.4">
      <c r="U269" s="330"/>
    </row>
  </sheetData>
  <mergeCells count="144">
    <mergeCell ref="C2:W2"/>
    <mergeCell ref="C4:W4"/>
    <mergeCell ref="C5:W5"/>
    <mergeCell ref="C7:W7"/>
    <mergeCell ref="C6:W6"/>
    <mergeCell ref="W11:W12"/>
    <mergeCell ref="N11:N12"/>
    <mergeCell ref="O11:P11"/>
    <mergeCell ref="Q11:Q12"/>
    <mergeCell ref="R11:S11"/>
    <mergeCell ref="T11:T12"/>
    <mergeCell ref="V11:V12"/>
    <mergeCell ref="H11:H12"/>
    <mergeCell ref="I11:I12"/>
    <mergeCell ref="J11:J12"/>
    <mergeCell ref="K11:K12"/>
    <mergeCell ref="E22:W22"/>
    <mergeCell ref="C21:W21"/>
    <mergeCell ref="C9:W9"/>
    <mergeCell ref="C10:C20"/>
    <mergeCell ref="D10:D20"/>
    <mergeCell ref="E10:W10"/>
    <mergeCell ref="E11:E12"/>
    <mergeCell ref="F11:F12"/>
    <mergeCell ref="G11:G12"/>
    <mergeCell ref="U11:U12"/>
    <mergeCell ref="L11:M11"/>
    <mergeCell ref="E45:E66"/>
    <mergeCell ref="I49:P49"/>
    <mergeCell ref="I50:P50"/>
    <mergeCell ref="S46:S47"/>
    <mergeCell ref="V46:V47"/>
    <mergeCell ref="I62:P62"/>
    <mergeCell ref="V24:V25"/>
    <mergeCell ref="W24:W25"/>
    <mergeCell ref="I26:P26"/>
    <mergeCell ref="I27:P27"/>
    <mergeCell ref="I28:P28"/>
    <mergeCell ref="E23:E44"/>
    <mergeCell ref="I29:P29"/>
    <mergeCell ref="I30:P30"/>
    <mergeCell ref="I31:P31"/>
    <mergeCell ref="I32:P32"/>
    <mergeCell ref="I33:P33"/>
    <mergeCell ref="I34:P34"/>
    <mergeCell ref="I41:P41"/>
    <mergeCell ref="I42:P42"/>
    <mergeCell ref="I43:P43"/>
    <mergeCell ref="Q24:Q25"/>
    <mergeCell ref="R24:R25"/>
    <mergeCell ref="F46:F47"/>
    <mergeCell ref="G46:G47"/>
    <mergeCell ref="H46:H47"/>
    <mergeCell ref="S24:S25"/>
    <mergeCell ref="T24:T25"/>
    <mergeCell ref="I52:P52"/>
    <mergeCell ref="I53:P53"/>
    <mergeCell ref="I54:P54"/>
    <mergeCell ref="V45:W45"/>
    <mergeCell ref="I51:P51"/>
    <mergeCell ref="I39:P39"/>
    <mergeCell ref="I40:P40"/>
    <mergeCell ref="I44:P44"/>
    <mergeCell ref="I48:P48"/>
    <mergeCell ref="R46:R47"/>
    <mergeCell ref="I46:P47"/>
    <mergeCell ref="Q46:Q47"/>
    <mergeCell ref="F45:P45"/>
    <mergeCell ref="Q45:S45"/>
    <mergeCell ref="C68:W68"/>
    <mergeCell ref="I56:P56"/>
    <mergeCell ref="I57:P57"/>
    <mergeCell ref="I58:P58"/>
    <mergeCell ref="I59:P59"/>
    <mergeCell ref="I60:P60"/>
    <mergeCell ref="I61:P61"/>
    <mergeCell ref="C22:C66"/>
    <mergeCell ref="D22:D66"/>
    <mergeCell ref="V23:W23"/>
    <mergeCell ref="F24:F25"/>
    <mergeCell ref="G24:G25"/>
    <mergeCell ref="I35:P35"/>
    <mergeCell ref="I36:P36"/>
    <mergeCell ref="I37:P37"/>
    <mergeCell ref="I38:P38"/>
    <mergeCell ref="I55:P55"/>
    <mergeCell ref="W46:W47"/>
    <mergeCell ref="I63:P63"/>
    <mergeCell ref="I64:P64"/>
    <mergeCell ref="H24:H25"/>
    <mergeCell ref="I24:P25"/>
    <mergeCell ref="I65:P65"/>
    <mergeCell ref="I66:P66"/>
    <mergeCell ref="C69:C73"/>
    <mergeCell ref="D69:L69"/>
    <mergeCell ref="M69:N69"/>
    <mergeCell ref="O69:P69"/>
    <mergeCell ref="Q69:R69"/>
    <mergeCell ref="S69:V69"/>
    <mergeCell ref="D70:L70"/>
    <mergeCell ref="M70:N70"/>
    <mergeCell ref="O70:P70"/>
    <mergeCell ref="Q70:R70"/>
    <mergeCell ref="D72:L72"/>
    <mergeCell ref="M72:N72"/>
    <mergeCell ref="O72:P72"/>
    <mergeCell ref="Q72:R72"/>
    <mergeCell ref="S72:V72"/>
    <mergeCell ref="D73:L73"/>
    <mergeCell ref="M73:N73"/>
    <mergeCell ref="O73:P73"/>
    <mergeCell ref="S78:V78"/>
    <mergeCell ref="S79:V79"/>
    <mergeCell ref="S80:V80"/>
    <mergeCell ref="S70:V70"/>
    <mergeCell ref="D71:L71"/>
    <mergeCell ref="M71:N71"/>
    <mergeCell ref="O71:P71"/>
    <mergeCell ref="Q71:R71"/>
    <mergeCell ref="S71:V71"/>
    <mergeCell ref="F23:P23"/>
    <mergeCell ref="Q23:S23"/>
    <mergeCell ref="D82:W82"/>
    <mergeCell ref="M78:N78"/>
    <mergeCell ref="O78:P78"/>
    <mergeCell ref="D79:L79"/>
    <mergeCell ref="M79:N79"/>
    <mergeCell ref="O79:P79"/>
    <mergeCell ref="D80:L80"/>
    <mergeCell ref="M80:N80"/>
    <mergeCell ref="O80:P80"/>
    <mergeCell ref="Q73:R73"/>
    <mergeCell ref="S73:V73"/>
    <mergeCell ref="C75:W75"/>
    <mergeCell ref="C76:C80"/>
    <mergeCell ref="D76:L76"/>
    <mergeCell ref="M76:N76"/>
    <mergeCell ref="O76:P76"/>
    <mergeCell ref="D77:L77"/>
    <mergeCell ref="M77:N77"/>
    <mergeCell ref="O77:P77"/>
    <mergeCell ref="D78:L78"/>
    <mergeCell ref="S76:V76"/>
    <mergeCell ref="S77:V77"/>
  </mergeCells>
  <phoneticPr fontId="100" type="noConversion"/>
  <conditionalFormatting sqref="H26:H44">
    <cfRule type="expression" dxfId="36" priority="21">
      <formula>E26="Dwelling Unit"</formula>
    </cfRule>
    <cfRule type="expression" dxfId="35" priority="22">
      <formula>E26="Sleeping Unit"</formula>
    </cfRule>
  </conditionalFormatting>
  <conditionalFormatting sqref="H48:H66">
    <cfRule type="expression" dxfId="34" priority="17">
      <formula>E48="Dwelling Unit"</formula>
    </cfRule>
    <cfRule type="expression" dxfId="33" priority="18">
      <formula>E48="Sleeping Unit"</formula>
    </cfRule>
  </conditionalFormatting>
  <conditionalFormatting sqref="L13:M20 V26:V44 V48:V66">
    <cfRule type="containsText" dxfId="32" priority="25" operator="containsText" text="Ok">
      <formula>NOT(ISERROR(SEARCH(("Ok"),(L13))))</formula>
    </cfRule>
  </conditionalFormatting>
  <conditionalFormatting sqref="L13:M20">
    <cfRule type="containsText" dxfId="31" priority="24" operator="containsText" text="Not Acceptable">
      <formula>NOT(ISERROR(SEARCH("Not Acceptable",L13)))</formula>
    </cfRule>
  </conditionalFormatting>
  <conditionalFormatting sqref="O13:P20">
    <cfRule type="containsText" dxfId="30" priority="39" operator="containsText" text="Not Acceptable.">
      <formula>NOT(ISERROR(SEARCH(("Not Acceptable."),(O13))))</formula>
    </cfRule>
    <cfRule type="containsText" dxfId="29" priority="40" operator="containsText" text="Ok">
      <formula>NOT(ISERROR(SEARCH(("Ok"),(O13))))</formula>
    </cfRule>
  </conditionalFormatting>
  <conditionalFormatting sqref="R13:U20">
    <cfRule type="containsText" dxfId="28" priority="2" operator="containsText" text="Not Acceptable">
      <formula>NOT(ISERROR(SEARCH("Not Acceptable",R13)))</formula>
    </cfRule>
    <cfRule type="containsText" dxfId="27" priority="3" operator="containsText" text="Ok">
      <formula>NOT(ISERROR(SEARCH(("Ok"),(R13))))</formula>
    </cfRule>
  </conditionalFormatting>
  <conditionalFormatting sqref="T26:T45 T49:T66">
    <cfRule type="expression" dxfId="26" priority="23">
      <formula>Q26="Dwelling Unit"</formula>
    </cfRule>
    <cfRule type="expression" dxfId="25" priority="36">
      <formula>Q26="Sleeping Unit"</formula>
    </cfRule>
  </conditionalFormatting>
  <conditionalFormatting sqref="T48:U48">
    <cfRule type="expression" dxfId="24" priority="4">
      <formula>N48="Bedroom"</formula>
    </cfRule>
  </conditionalFormatting>
  <conditionalFormatting sqref="U26:U45 U49:U66">
    <cfRule type="expression" dxfId="23" priority="1">
      <formula>P26="Bedroom"</formula>
    </cfRule>
  </conditionalFormatting>
  <conditionalFormatting sqref="V26:W44">
    <cfRule type="containsText" dxfId="22" priority="8" operator="containsText" text="Not Acceptable">
      <formula>NOT(ISERROR(SEARCH("Not Acceptable",V26)))</formula>
    </cfRule>
  </conditionalFormatting>
  <conditionalFormatting sqref="V48:W66">
    <cfRule type="containsText" dxfId="21" priority="5" operator="containsText" text="Not Acceptable">
      <formula>NOT(ISERROR(SEARCH("Not Acceptable",V48)))</formula>
    </cfRule>
  </conditionalFormatting>
  <conditionalFormatting sqref="W13:W20">
    <cfRule type="cellIs" dxfId="20" priority="29" operator="equal">
      <formula>""</formula>
    </cfRule>
    <cfRule type="cellIs" dxfId="19" priority="30" operator="greaterThan">
      <formula>0.1</formula>
    </cfRule>
    <cfRule type="cellIs" dxfId="18" priority="31" operator="lessThanOrEqual">
      <formula>0.1</formula>
    </cfRule>
  </conditionalFormatting>
  <conditionalFormatting sqref="W26:W44">
    <cfRule type="containsText" dxfId="17" priority="9" operator="containsText" text="Ok">
      <formula>NOT(ISERROR(SEARCH("Ok",W26)))</formula>
    </cfRule>
    <cfRule type="expression" dxfId="16" priority="10">
      <formula>M26="Bedroom"</formula>
    </cfRule>
  </conditionalFormatting>
  <conditionalFormatting sqref="W48:W66">
    <cfRule type="containsText" dxfId="15" priority="6" operator="containsText" text="Ok">
      <formula>NOT(ISERROR(SEARCH("Ok",W48)))</formula>
    </cfRule>
    <cfRule type="expression" dxfId="14" priority="7">
      <formula>M48="Bedroom"</formula>
    </cfRule>
  </conditionalFormatting>
  <pageMargins left="0.7" right="0.7" top="0.75" bottom="0.75" header="0.3" footer="0.3"/>
  <pageSetup scale="23"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5BDBD79-5B0B-40A8-B13D-3C4EE1399498}">
          <x14:formula1>
            <xm:f>'Dropdown menus'!$F$13:$F$16</xm:f>
          </x14:formula1>
          <xm:sqref>H13:H20</xm:sqref>
        </x14:dataValidation>
        <x14:dataValidation type="list" allowBlank="1" showInputMessage="1" showErrorMessage="1" xr:uid="{59CA5FDB-C0BF-40BC-9B01-FF48094B0F12}">
          <x14:formula1>
            <xm:f>'Dropdown menus'!$F$20:$F$26</xm:f>
          </x14:formula1>
          <xm:sqref>N13:N20</xm:sqref>
        </x14:dataValidation>
        <x14:dataValidation type="list" allowBlank="1" showInputMessage="1" showErrorMessage="1" xr:uid="{CFC5BDB9-AD07-48EA-8541-D437D66424E5}">
          <x14:formula1>
            <xm:f>'Dropdown menus'!$F$30:$F$32</xm:f>
          </x14:formula1>
          <xm:sqref>Q48:Q66 Q13:Q20 Q26:Q44</xm:sqref>
        </x14:dataValidation>
        <x14:dataValidation type="list" allowBlank="1" showInputMessage="1" showErrorMessage="1" xr:uid="{5ED3953E-4859-457F-9547-6B57C2E360B4}">
          <x14:formula1>
            <xm:f>'Dropdown menus'!$F$36:$F$38</xm:f>
          </x14:formula1>
          <xm:sqref>S70:T73 V70:V73</xm:sqref>
        </x14:dataValidation>
        <x14:dataValidation type="list" allowBlank="1" showInputMessage="1" xr:uid="{7A00EDFE-64D4-4431-8264-2B87546868F0}">
          <x14:formula1>
            <xm:f>'Dropdown menus'!$F$42:$F$44</xm:f>
          </x14:formula1>
          <xm:sqref>S77:T80 V77:V80</xm:sqref>
        </x14:dataValidation>
        <x14:dataValidation type="list" allowBlank="1" showInputMessage="1" showErrorMessage="1" xr:uid="{45AAFDEE-0EA2-4FB5-9212-A2B3758EF620}">
          <x14:formula1>
            <xm:f>'Dropdown menus'!$F$3:$F$9</xm:f>
          </x14:formula1>
          <xm:sqref>F13:F20</xm:sqref>
        </x14:dataValidation>
        <x14:dataValidation type="list" allowBlank="1" showInputMessage="1" showErrorMessage="1" xr:uid="{C37A6285-BE70-4E2E-8890-ADA5DC0E1A06}">
          <x14:formula1>
            <xm:f>'Dropdown menus'!$F$42:$F$44</xm:f>
          </x14:formula1>
          <xm:sqref>U13:U20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170F5-CE86-43F6-8155-4E4F9432C732}">
  <sheetPr>
    <tabColor rgb="FF00AAAF"/>
    <pageSetUpPr fitToPage="1"/>
  </sheetPr>
  <dimension ref="A1:AB218"/>
  <sheetViews>
    <sheetView topLeftCell="A2" zoomScale="85" zoomScaleNormal="85" zoomScaleSheetLayoutView="70" workbookViewId="0">
      <selection activeCell="C3" sqref="C3:N3"/>
    </sheetView>
  </sheetViews>
  <sheetFormatPr defaultColWidth="10.08984375" defaultRowHeight="15" customHeight="1" x14ac:dyDescent="0.4"/>
  <cols>
    <col min="1" max="1" width="2" style="264" customWidth="1"/>
    <col min="2" max="2" width="1.54296875" style="264" customWidth="1"/>
    <col min="3" max="3" width="8.1796875" style="369" customWidth="1"/>
    <col min="4" max="5" width="19.54296875" style="264" customWidth="1"/>
    <col min="6" max="6" width="20.08984375" style="264" customWidth="1"/>
    <col min="7" max="7" width="24.26953125" style="264" customWidth="1"/>
    <col min="8" max="8" width="20" style="264" customWidth="1"/>
    <col min="9" max="10" width="7.453125" style="264" customWidth="1"/>
    <col min="11" max="11" width="18.08984375" style="264" customWidth="1"/>
    <col min="12" max="12" width="19.81640625" style="264" customWidth="1"/>
    <col min="13" max="13" width="25" style="264" customWidth="1"/>
    <col min="14" max="14" width="19.6328125" style="264" customWidth="1"/>
    <col min="15" max="15" width="1.54296875" style="264" customWidth="1"/>
    <col min="16" max="16" width="2" style="264" customWidth="1"/>
    <col min="17" max="18" width="10.08984375" style="264" customWidth="1"/>
    <col min="19" max="19" width="13.81640625" style="264" customWidth="1"/>
    <col min="20" max="22" width="10.08984375" style="264" customWidth="1"/>
    <col min="23" max="23" width="2.36328125" style="264" customWidth="1"/>
    <col min="24" max="24" width="2.08984375" style="264" customWidth="1"/>
    <col min="25" max="25" width="1.7265625" style="264" customWidth="1"/>
    <col min="26" max="26" width="1.26953125" style="264" customWidth="1"/>
    <col min="27" max="27" width="1.6328125" style="264" customWidth="1"/>
    <col min="28" max="16384" width="10.08984375" style="264"/>
  </cols>
  <sheetData>
    <row r="1" spans="1:18" ht="14.25" hidden="1" customHeight="1" x14ac:dyDescent="0.4">
      <c r="A1" s="1127"/>
      <c r="B1" s="1128"/>
      <c r="C1" s="1128"/>
      <c r="D1" s="1128"/>
      <c r="E1" s="1128"/>
      <c r="F1" s="1128"/>
      <c r="G1" s="1128"/>
      <c r="H1" s="1128"/>
      <c r="I1" s="1128"/>
      <c r="J1" s="1128"/>
      <c r="K1" s="1128"/>
      <c r="L1" s="1128"/>
      <c r="M1" s="1128"/>
      <c r="N1" s="1128"/>
      <c r="O1" s="1128"/>
      <c r="P1" s="1129"/>
    </row>
    <row r="2" spans="1:18" ht="16.8" customHeight="1" thickBot="1" x14ac:dyDescent="0.45">
      <c r="A2" s="526"/>
      <c r="B2" s="416"/>
      <c r="C2" s="416"/>
      <c r="D2" s="416"/>
      <c r="E2" s="416"/>
      <c r="F2" s="416"/>
      <c r="G2" s="416"/>
      <c r="H2" s="416"/>
      <c r="I2" s="416"/>
      <c r="J2" s="416"/>
      <c r="K2" s="416"/>
      <c r="L2" s="416"/>
      <c r="M2" s="416"/>
      <c r="N2" s="416"/>
      <c r="O2" s="416"/>
      <c r="P2" s="371"/>
    </row>
    <row r="3" spans="1:18" ht="157.19999999999999" customHeight="1" x14ac:dyDescent="0.4">
      <c r="A3" s="1130"/>
      <c r="B3" s="322"/>
      <c r="C3" s="1133" t="s">
        <v>1038</v>
      </c>
      <c r="D3" s="1133"/>
      <c r="E3" s="1133"/>
      <c r="F3" s="1133"/>
      <c r="G3" s="1133"/>
      <c r="H3" s="1133"/>
      <c r="I3" s="1133"/>
      <c r="J3" s="1133"/>
      <c r="K3" s="1133"/>
      <c r="L3" s="1133"/>
      <c r="M3" s="1133"/>
      <c r="N3" s="1133"/>
      <c r="O3" s="322"/>
      <c r="P3" s="370"/>
    </row>
    <row r="4" spans="1:18" ht="82.8" customHeight="1" x14ac:dyDescent="0.4">
      <c r="A4" s="1131"/>
      <c r="B4" s="322"/>
      <c r="C4" s="386"/>
      <c r="D4" s="386"/>
      <c r="E4" s="386"/>
      <c r="F4" s="386"/>
      <c r="G4" s="386"/>
      <c r="H4" s="386"/>
      <c r="I4" s="386"/>
      <c r="J4" s="386"/>
      <c r="K4" s="386"/>
      <c r="L4" s="386"/>
      <c r="M4" s="386"/>
      <c r="N4" s="386"/>
      <c r="O4" s="322"/>
      <c r="P4" s="371"/>
    </row>
    <row r="5" spans="1:18" ht="18.600000000000001" customHeight="1" x14ac:dyDescent="0.4">
      <c r="A5" s="1131"/>
      <c r="B5" s="322"/>
      <c r="C5" s="1134" t="s">
        <v>847</v>
      </c>
      <c r="D5" s="1134"/>
      <c r="E5" s="1134"/>
      <c r="F5" s="1134"/>
      <c r="G5" s="1134"/>
      <c r="H5" s="1134"/>
      <c r="I5" s="1134"/>
      <c r="J5" s="1134"/>
      <c r="K5" s="1134"/>
      <c r="L5" s="1134"/>
      <c r="M5" s="1134"/>
      <c r="N5" s="1134"/>
      <c r="O5" s="322"/>
      <c r="P5" s="371"/>
    </row>
    <row r="6" spans="1:18" s="395" customFormat="1" ht="14.4" customHeight="1" x14ac:dyDescent="0.4">
      <c r="A6" s="1131"/>
      <c r="B6" s="470"/>
      <c r="C6" s="1135" t="s">
        <v>890</v>
      </c>
      <c r="D6" s="1135"/>
      <c r="E6" s="1135"/>
      <c r="F6" s="1135"/>
      <c r="G6" s="1135"/>
      <c r="H6" s="1135"/>
      <c r="I6" s="1135"/>
      <c r="J6" s="1135"/>
      <c r="K6" s="1135"/>
      <c r="L6" s="1135"/>
      <c r="M6" s="1135"/>
      <c r="N6" s="1135"/>
      <c r="O6" s="470"/>
      <c r="P6" s="471"/>
    </row>
    <row r="7" spans="1:18" ht="6" customHeight="1" thickBot="1" x14ac:dyDescent="0.45">
      <c r="A7" s="1131"/>
      <c r="B7" s="322"/>
      <c r="C7" s="331"/>
      <c r="D7" s="332"/>
      <c r="E7" s="332"/>
      <c r="F7" s="332"/>
      <c r="G7" s="332"/>
      <c r="H7" s="333"/>
      <c r="I7" s="333"/>
      <c r="J7" s="333"/>
      <c r="K7" s="333"/>
      <c r="L7" s="334"/>
      <c r="M7" s="334"/>
      <c r="N7" s="337"/>
      <c r="O7" s="322"/>
      <c r="P7" s="371"/>
    </row>
    <row r="8" spans="1:18" ht="37.200000000000003" customHeight="1" x14ac:dyDescent="0.4">
      <c r="A8" s="1131"/>
      <c r="B8" s="322"/>
      <c r="C8" s="1136" t="s">
        <v>931</v>
      </c>
      <c r="D8" s="1137"/>
      <c r="E8" s="1137"/>
      <c r="F8" s="1137"/>
      <c r="G8" s="1137"/>
      <c r="H8" s="1137"/>
      <c r="I8" s="1137"/>
      <c r="J8" s="1137"/>
      <c r="K8" s="1137"/>
      <c r="L8" s="1137"/>
      <c r="M8" s="1137"/>
      <c r="N8" s="1138"/>
      <c r="O8" s="322"/>
      <c r="P8" s="371"/>
    </row>
    <row r="9" spans="1:18" ht="54.6" customHeight="1" x14ac:dyDescent="0.4">
      <c r="A9" s="1131"/>
      <c r="B9" s="322"/>
      <c r="C9" s="1018" t="s">
        <v>731</v>
      </c>
      <c r="D9" s="1139" t="s">
        <v>721</v>
      </c>
      <c r="E9" s="1125" t="s">
        <v>932</v>
      </c>
      <c r="F9" s="1098" t="s">
        <v>734</v>
      </c>
      <c r="G9" s="1096" t="s">
        <v>280</v>
      </c>
      <c r="H9" s="1096" t="s">
        <v>281</v>
      </c>
      <c r="I9" s="1112" t="s">
        <v>905</v>
      </c>
      <c r="J9" s="1113"/>
      <c r="K9" s="1114"/>
      <c r="L9" s="1096" t="s">
        <v>901</v>
      </c>
      <c r="M9" s="1115" t="s">
        <v>906</v>
      </c>
      <c r="N9" s="1118" t="s">
        <v>844</v>
      </c>
      <c r="O9" s="322"/>
      <c r="P9" s="371"/>
      <c r="R9" s="403"/>
    </row>
    <row r="10" spans="1:18" ht="34.200000000000003" customHeight="1" x14ac:dyDescent="0.4">
      <c r="A10" s="1131"/>
      <c r="B10" s="322"/>
      <c r="C10" s="1019"/>
      <c r="D10" s="1140"/>
      <c r="E10" s="1126"/>
      <c r="F10" s="1099"/>
      <c r="G10" s="1097"/>
      <c r="H10" s="1097"/>
      <c r="I10" s="533" t="s">
        <v>902</v>
      </c>
      <c r="J10" s="533" t="s">
        <v>903</v>
      </c>
      <c r="K10" s="533" t="s">
        <v>904</v>
      </c>
      <c r="L10" s="1097"/>
      <c r="M10" s="1116"/>
      <c r="N10" s="1119"/>
      <c r="O10" s="322"/>
      <c r="P10" s="371"/>
      <c r="R10" s="403"/>
    </row>
    <row r="11" spans="1:18" ht="40.799999999999997" customHeight="1" x14ac:dyDescent="0.4">
      <c r="A11" s="1131"/>
      <c r="B11" s="322"/>
      <c r="C11" s="1019"/>
      <c r="D11" s="530" t="s">
        <v>622</v>
      </c>
      <c r="E11" s="530" t="s">
        <v>622</v>
      </c>
      <c r="F11" s="200"/>
      <c r="G11" s="200"/>
      <c r="H11" s="200"/>
      <c r="I11" s="190"/>
      <c r="J11" s="200"/>
      <c r="K11" s="516" t="str">
        <f>IF(ISBLANK(J11),"",I11*J11*1)</f>
        <v/>
      </c>
      <c r="L11" s="531" t="s">
        <v>622</v>
      </c>
      <c r="M11" s="347"/>
      <c r="N11" s="532" t="s">
        <v>622</v>
      </c>
      <c r="O11" s="322"/>
      <c r="P11" s="371"/>
    </row>
    <row r="12" spans="1:18" ht="40.799999999999997" customHeight="1" x14ac:dyDescent="0.4">
      <c r="A12" s="1131"/>
      <c r="B12" s="322"/>
      <c r="C12" s="1019"/>
      <c r="D12" s="530" t="s">
        <v>622</v>
      </c>
      <c r="E12" s="530" t="s">
        <v>622</v>
      </c>
      <c r="F12" s="200"/>
      <c r="G12" s="200"/>
      <c r="H12" s="200"/>
      <c r="I12" s="190"/>
      <c r="J12" s="200"/>
      <c r="K12" s="516" t="str">
        <f t="shared" ref="K12:K14" si="0">IF(ISBLANK(J12),"",I12*J12*1)</f>
        <v/>
      </c>
      <c r="L12" s="531" t="s">
        <v>622</v>
      </c>
      <c r="M12" s="347"/>
      <c r="N12" s="532" t="s">
        <v>622</v>
      </c>
      <c r="O12" s="322"/>
      <c r="P12" s="371"/>
    </row>
    <row r="13" spans="1:18" ht="40.799999999999997" customHeight="1" x14ac:dyDescent="0.4">
      <c r="A13" s="1131"/>
      <c r="B13" s="322"/>
      <c r="C13" s="1019"/>
      <c r="D13" s="530" t="s">
        <v>622</v>
      </c>
      <c r="E13" s="530" t="s">
        <v>622</v>
      </c>
      <c r="F13" s="200"/>
      <c r="G13" s="200"/>
      <c r="H13" s="200"/>
      <c r="I13" s="190"/>
      <c r="J13" s="200"/>
      <c r="K13" s="516" t="str">
        <f t="shared" si="0"/>
        <v/>
      </c>
      <c r="L13" s="531" t="s">
        <v>622</v>
      </c>
      <c r="M13" s="347"/>
      <c r="N13" s="532" t="s">
        <v>622</v>
      </c>
      <c r="O13" s="322"/>
      <c r="P13" s="371"/>
    </row>
    <row r="14" spans="1:18" ht="40.799999999999997" customHeight="1" thickBot="1" x14ac:dyDescent="0.45">
      <c r="A14" s="1131"/>
      <c r="B14" s="322"/>
      <c r="C14" s="1020"/>
      <c r="D14" s="589" t="s">
        <v>622</v>
      </c>
      <c r="E14" s="589" t="s">
        <v>622</v>
      </c>
      <c r="F14" s="250"/>
      <c r="G14" s="250"/>
      <c r="H14" s="250"/>
      <c r="I14" s="250"/>
      <c r="J14" s="201"/>
      <c r="K14" s="517" t="str">
        <f t="shared" si="0"/>
        <v/>
      </c>
      <c r="L14" s="646" t="s">
        <v>622</v>
      </c>
      <c r="M14" s="250"/>
      <c r="N14" s="590" t="s">
        <v>622</v>
      </c>
      <c r="O14" s="322"/>
      <c r="P14" s="371"/>
    </row>
    <row r="15" spans="1:18" ht="11.4" customHeight="1" thickBot="1" x14ac:dyDescent="0.45">
      <c r="A15" s="1131"/>
      <c r="B15" s="322"/>
      <c r="C15" s="1120"/>
      <c r="D15" s="1120"/>
      <c r="E15" s="1120"/>
      <c r="F15" s="1120"/>
      <c r="G15" s="1120"/>
      <c r="H15" s="1120"/>
      <c r="I15" s="1120"/>
      <c r="J15" s="1120"/>
      <c r="K15" s="1120"/>
      <c r="L15" s="1120"/>
      <c r="M15" s="1120"/>
      <c r="N15" s="1120"/>
      <c r="O15" s="322"/>
      <c r="P15" s="371"/>
    </row>
    <row r="16" spans="1:18" ht="52.2" customHeight="1" x14ac:dyDescent="0.4">
      <c r="A16" s="1131"/>
      <c r="B16" s="322"/>
      <c r="C16" s="1136" t="s">
        <v>982</v>
      </c>
      <c r="D16" s="1137"/>
      <c r="E16" s="1137"/>
      <c r="F16" s="1137"/>
      <c r="G16" s="1137"/>
      <c r="H16" s="1137"/>
      <c r="I16" s="1137"/>
      <c r="J16" s="1137"/>
      <c r="K16" s="1137"/>
      <c r="L16" s="1137"/>
      <c r="M16" s="1137"/>
      <c r="N16" s="1138"/>
      <c r="O16" s="322"/>
      <c r="P16" s="371"/>
    </row>
    <row r="17" spans="1:28" ht="46.8" customHeight="1" x14ac:dyDescent="0.4">
      <c r="A17" s="1131"/>
      <c r="B17" s="322"/>
      <c r="C17" s="1018" t="s">
        <v>733</v>
      </c>
      <c r="D17" s="1139" t="s">
        <v>715</v>
      </c>
      <c r="E17" s="1125" t="s">
        <v>932</v>
      </c>
      <c r="F17" s="1098" t="s">
        <v>734</v>
      </c>
      <c r="G17" s="1096" t="s">
        <v>280</v>
      </c>
      <c r="H17" s="1096" t="s">
        <v>281</v>
      </c>
      <c r="I17" s="1112" t="s">
        <v>905</v>
      </c>
      <c r="J17" s="1113"/>
      <c r="K17" s="1114"/>
      <c r="L17" s="1096" t="s">
        <v>730</v>
      </c>
      <c r="M17" s="1096" t="s">
        <v>933</v>
      </c>
      <c r="N17" s="1118" t="s">
        <v>844</v>
      </c>
      <c r="O17" s="322"/>
      <c r="P17" s="371"/>
      <c r="R17" s="403"/>
    </row>
    <row r="18" spans="1:28" ht="34.200000000000003" customHeight="1" x14ac:dyDescent="0.4">
      <c r="A18" s="1131"/>
      <c r="B18" s="322"/>
      <c r="C18" s="1019"/>
      <c r="D18" s="1140"/>
      <c r="E18" s="1126"/>
      <c r="F18" s="1099"/>
      <c r="G18" s="1097"/>
      <c r="H18" s="1097"/>
      <c r="I18" s="533" t="s">
        <v>902</v>
      </c>
      <c r="J18" s="533" t="s">
        <v>903</v>
      </c>
      <c r="K18" s="533" t="s">
        <v>904</v>
      </c>
      <c r="L18" s="1097"/>
      <c r="M18" s="1097"/>
      <c r="N18" s="1119"/>
      <c r="O18" s="322"/>
      <c r="P18" s="371"/>
      <c r="R18" s="403"/>
    </row>
    <row r="19" spans="1:28" ht="40.799999999999997" customHeight="1" x14ac:dyDescent="0.4">
      <c r="A19" s="1131"/>
      <c r="B19" s="322"/>
      <c r="C19" s="1019"/>
      <c r="D19" s="587" t="s">
        <v>622</v>
      </c>
      <c r="E19" s="530" t="s">
        <v>622</v>
      </c>
      <c r="F19" s="200"/>
      <c r="G19" s="200"/>
      <c r="H19" s="200"/>
      <c r="I19" s="190"/>
      <c r="J19" s="200"/>
      <c r="K19" s="516" t="str">
        <f>IF(ISBLANK(J19),"",I19*J19*1)</f>
        <v/>
      </c>
      <c r="L19" s="200"/>
      <c r="M19" s="200"/>
      <c r="N19" s="532" t="s">
        <v>622</v>
      </c>
      <c r="O19" s="322"/>
      <c r="P19" s="371"/>
    </row>
    <row r="20" spans="1:28" ht="40.799999999999997" customHeight="1" x14ac:dyDescent="0.4">
      <c r="A20" s="1131"/>
      <c r="B20" s="322"/>
      <c r="C20" s="1019"/>
      <c r="D20" s="587" t="s">
        <v>622</v>
      </c>
      <c r="E20" s="530" t="s">
        <v>622</v>
      </c>
      <c r="F20" s="200"/>
      <c r="G20" s="200"/>
      <c r="H20" s="200"/>
      <c r="I20" s="190"/>
      <c r="J20" s="200"/>
      <c r="K20" s="516" t="str">
        <f t="shared" ref="K20:K21" si="1">IF(ISBLANK(J20),"",I20*J20*1)</f>
        <v/>
      </c>
      <c r="L20" s="200"/>
      <c r="M20" s="200"/>
      <c r="N20" s="532" t="s">
        <v>622</v>
      </c>
      <c r="O20" s="322"/>
      <c r="P20" s="371"/>
    </row>
    <row r="21" spans="1:28" ht="40.799999999999997" customHeight="1" x14ac:dyDescent="0.4">
      <c r="A21" s="1131"/>
      <c r="B21" s="322"/>
      <c r="C21" s="1019"/>
      <c r="D21" s="587" t="s">
        <v>622</v>
      </c>
      <c r="E21" s="530" t="s">
        <v>622</v>
      </c>
      <c r="F21" s="200"/>
      <c r="G21" s="200"/>
      <c r="H21" s="200"/>
      <c r="I21" s="190"/>
      <c r="J21" s="200"/>
      <c r="K21" s="516" t="str">
        <f t="shared" si="1"/>
        <v/>
      </c>
      <c r="L21" s="200"/>
      <c r="M21" s="200"/>
      <c r="N21" s="532" t="s">
        <v>622</v>
      </c>
      <c r="O21" s="322"/>
      <c r="P21" s="371"/>
    </row>
    <row r="22" spans="1:28" ht="40.799999999999997" customHeight="1" x14ac:dyDescent="0.4">
      <c r="A22" s="1131"/>
      <c r="B22" s="322"/>
      <c r="C22" s="1019"/>
      <c r="D22" s="587" t="s">
        <v>622</v>
      </c>
      <c r="E22" s="530" t="s">
        <v>622</v>
      </c>
      <c r="F22" s="200"/>
      <c r="G22" s="200"/>
      <c r="H22" s="200"/>
      <c r="I22" s="190"/>
      <c r="J22" s="200"/>
      <c r="K22" s="516" t="str">
        <f t="shared" ref="K22:K23" si="2">IF(ISBLANK(J22),"",I22*J22*1)</f>
        <v/>
      </c>
      <c r="L22" s="200"/>
      <c r="M22" s="200"/>
      <c r="N22" s="532" t="s">
        <v>622</v>
      </c>
      <c r="O22" s="322"/>
      <c r="P22" s="371"/>
    </row>
    <row r="23" spans="1:28" ht="40.799999999999997" customHeight="1" x14ac:dyDescent="0.4">
      <c r="A23" s="1131"/>
      <c r="B23" s="322"/>
      <c r="C23" s="1019"/>
      <c r="D23" s="587" t="s">
        <v>622</v>
      </c>
      <c r="E23" s="530" t="s">
        <v>622</v>
      </c>
      <c r="F23" s="200"/>
      <c r="G23" s="200"/>
      <c r="H23" s="200"/>
      <c r="I23" s="190"/>
      <c r="J23" s="200"/>
      <c r="K23" s="516" t="str">
        <f t="shared" si="2"/>
        <v/>
      </c>
      <c r="L23" s="200"/>
      <c r="M23" s="200"/>
      <c r="N23" s="532" t="s">
        <v>622</v>
      </c>
      <c r="O23" s="322"/>
      <c r="P23" s="371"/>
    </row>
    <row r="24" spans="1:28" ht="40.799999999999997" customHeight="1" x14ac:dyDescent="0.4">
      <c r="A24" s="1131"/>
      <c r="B24" s="322"/>
      <c r="C24" s="1019"/>
      <c r="D24" s="587" t="s">
        <v>622</v>
      </c>
      <c r="E24" s="530" t="s">
        <v>622</v>
      </c>
      <c r="F24" s="200"/>
      <c r="G24" s="200"/>
      <c r="H24" s="200"/>
      <c r="I24" s="190"/>
      <c r="J24" s="200"/>
      <c r="K24" s="516" t="str">
        <f t="shared" ref="K24:K26" si="3">IF(ISBLANK(J24),"",I24*J24*1)</f>
        <v/>
      </c>
      <c r="L24" s="200"/>
      <c r="M24" s="200"/>
      <c r="N24" s="532" t="s">
        <v>622</v>
      </c>
      <c r="O24" s="322"/>
      <c r="P24" s="371"/>
    </row>
    <row r="25" spans="1:28" ht="40.799999999999997" customHeight="1" x14ac:dyDescent="0.4">
      <c r="A25" s="1131"/>
      <c r="B25" s="322"/>
      <c r="C25" s="1019"/>
      <c r="D25" s="587" t="s">
        <v>622</v>
      </c>
      <c r="E25" s="530" t="s">
        <v>622</v>
      </c>
      <c r="F25" s="200"/>
      <c r="G25" s="200"/>
      <c r="H25" s="200"/>
      <c r="I25" s="190"/>
      <c r="J25" s="200"/>
      <c r="K25" s="516" t="str">
        <f t="shared" si="3"/>
        <v/>
      </c>
      <c r="L25" s="200"/>
      <c r="M25" s="200"/>
      <c r="N25" s="532" t="s">
        <v>622</v>
      </c>
      <c r="O25" s="322"/>
      <c r="P25" s="371"/>
    </row>
    <row r="26" spans="1:28" ht="40.799999999999997" customHeight="1" thickBot="1" x14ac:dyDescent="0.45">
      <c r="A26" s="1131"/>
      <c r="B26" s="322"/>
      <c r="C26" s="1020"/>
      <c r="D26" s="588" t="s">
        <v>622</v>
      </c>
      <c r="E26" s="589" t="s">
        <v>622</v>
      </c>
      <c r="F26" s="250"/>
      <c r="G26" s="250"/>
      <c r="H26" s="250"/>
      <c r="I26" s="250"/>
      <c r="J26" s="201"/>
      <c r="K26" s="517" t="str">
        <f t="shared" si="3"/>
        <v/>
      </c>
      <c r="L26" s="201"/>
      <c r="M26" s="201"/>
      <c r="N26" s="590" t="s">
        <v>622</v>
      </c>
      <c r="O26" s="322"/>
      <c r="P26" s="371"/>
    </row>
    <row r="27" spans="1:28" ht="11.4" customHeight="1" thickBot="1" x14ac:dyDescent="0.45">
      <c r="A27" s="1131"/>
      <c r="B27" s="322"/>
      <c r="C27" s="1120"/>
      <c r="D27" s="1120"/>
      <c r="E27" s="1120"/>
      <c r="F27" s="1120"/>
      <c r="G27" s="1120"/>
      <c r="H27" s="1120"/>
      <c r="I27" s="1120"/>
      <c r="J27" s="1120"/>
      <c r="K27" s="1120"/>
      <c r="L27" s="1120"/>
      <c r="M27" s="1120"/>
      <c r="N27" s="1120"/>
      <c r="O27" s="322"/>
      <c r="P27" s="371"/>
    </row>
    <row r="28" spans="1:28" ht="66" customHeight="1" thickBot="1" x14ac:dyDescent="0.45">
      <c r="A28" s="1131"/>
      <c r="B28" s="322"/>
      <c r="C28" s="546" t="s">
        <v>925</v>
      </c>
      <c r="D28" s="1121"/>
      <c r="E28" s="1121"/>
      <c r="F28" s="1121"/>
      <c r="G28" s="1121"/>
      <c r="H28" s="1121"/>
      <c r="I28" s="1121"/>
      <c r="J28" s="1121"/>
      <c r="K28" s="1121"/>
      <c r="L28" s="1121"/>
      <c r="M28" s="1122"/>
      <c r="N28" s="1123"/>
      <c r="O28" s="322"/>
      <c r="P28" s="371"/>
    </row>
    <row r="29" spans="1:28" ht="13.5" customHeight="1" thickBot="1" x14ac:dyDescent="0.45">
      <c r="A29" s="1131"/>
      <c r="B29" s="322"/>
      <c r="C29" s="1124"/>
      <c r="D29" s="1124"/>
      <c r="E29" s="1124"/>
      <c r="F29" s="1124"/>
      <c r="G29" s="1124"/>
      <c r="H29" s="1124"/>
      <c r="I29" s="1124"/>
      <c r="J29" s="1124"/>
      <c r="K29" s="1124"/>
      <c r="L29" s="1124"/>
      <c r="M29" s="1124"/>
      <c r="N29" s="1124"/>
      <c r="O29" s="322"/>
      <c r="P29" s="371"/>
    </row>
    <row r="30" spans="1:28" ht="15.75" customHeight="1" thickBot="1" x14ac:dyDescent="0.45">
      <c r="A30" s="1132"/>
      <c r="B30" s="320"/>
      <c r="C30" s="1117"/>
      <c r="D30" s="1117"/>
      <c r="E30" s="1117"/>
      <c r="F30" s="1117"/>
      <c r="G30" s="1117"/>
      <c r="H30" s="1117"/>
      <c r="I30" s="1117"/>
      <c r="J30" s="1117"/>
      <c r="K30" s="1117"/>
      <c r="L30" s="1117"/>
      <c r="M30" s="1117"/>
      <c r="N30" s="1117"/>
      <c r="O30" s="320"/>
      <c r="P30" s="372"/>
    </row>
    <row r="31" spans="1:28" s="268" customFormat="1" ht="15.75" customHeight="1" x14ac:dyDescent="0.4">
      <c r="A31" s="462"/>
      <c r="B31" s="462"/>
      <c r="C31" s="463" t="s">
        <v>600</v>
      </c>
      <c r="D31" s="463"/>
      <c r="E31" s="463"/>
      <c r="F31" s="463"/>
      <c r="G31" s="464"/>
      <c r="H31" s="464"/>
      <c r="I31" s="464"/>
      <c r="J31" s="464"/>
      <c r="K31" s="464"/>
      <c r="L31" s="464"/>
      <c r="M31" s="464"/>
      <c r="N31" s="464"/>
      <c r="O31" s="464"/>
      <c r="P31" s="464"/>
      <c r="Q31" s="462"/>
      <c r="R31" s="462"/>
      <c r="S31" s="462"/>
      <c r="T31" s="462"/>
      <c r="U31" s="462"/>
      <c r="V31" s="462"/>
      <c r="W31" s="462"/>
      <c r="X31" s="462"/>
      <c r="Y31" s="465"/>
      <c r="Z31" s="462"/>
      <c r="AA31" s="462"/>
    </row>
    <row r="32" spans="1:28" ht="15.75" customHeight="1" x14ac:dyDescent="0.4">
      <c r="A32" s="365"/>
      <c r="B32" s="365"/>
      <c r="C32" s="366"/>
      <c r="D32" s="415" t="s">
        <v>880</v>
      </c>
      <c r="E32" s="366"/>
      <c r="F32" s="367"/>
      <c r="G32" s="367"/>
      <c r="H32" s="367"/>
      <c r="I32" s="367"/>
      <c r="J32" s="367"/>
      <c r="K32" s="367"/>
      <c r="L32" s="367"/>
      <c r="M32" s="367"/>
      <c r="N32" s="430"/>
      <c r="O32" s="367"/>
      <c r="P32" s="365"/>
      <c r="Q32" s="367"/>
      <c r="R32" s="330"/>
      <c r="S32" s="330"/>
      <c r="T32" s="330"/>
      <c r="U32" s="330"/>
      <c r="V32" s="330"/>
      <c r="W32" s="330"/>
      <c r="X32" s="330"/>
      <c r="Y32" s="330"/>
      <c r="Z32" s="368"/>
      <c r="AA32" s="365"/>
      <c r="AB32" s="365"/>
    </row>
    <row r="33" spans="1:27" s="268" customFormat="1" ht="16.2" customHeight="1" x14ac:dyDescent="0.4">
      <c r="A33" s="462"/>
      <c r="B33" s="462"/>
      <c r="C33" s="466"/>
      <c r="D33" s="740" t="s">
        <v>1113</v>
      </c>
      <c r="E33" s="466"/>
      <c r="F33" s="467"/>
      <c r="G33" s="467"/>
      <c r="H33" s="467"/>
      <c r="I33" s="467"/>
      <c r="J33" s="467"/>
      <c r="K33" s="462"/>
      <c r="L33" s="462"/>
      <c r="M33" s="468"/>
      <c r="N33" s="468"/>
      <c r="O33" s="468"/>
      <c r="P33" s="468"/>
      <c r="Q33" s="468"/>
      <c r="R33" s="468"/>
      <c r="S33" s="468"/>
      <c r="T33" s="469"/>
      <c r="U33" s="462"/>
      <c r="V33" s="462"/>
    </row>
    <row r="34" spans="1:27" s="268" customFormat="1" ht="18" customHeight="1" x14ac:dyDescent="0.4">
      <c r="A34" s="462"/>
      <c r="B34" s="462"/>
      <c r="C34" s="466"/>
      <c r="D34" s="466"/>
      <c r="E34" s="466"/>
      <c r="F34" s="466"/>
      <c r="G34" s="467"/>
      <c r="H34" s="467"/>
      <c r="I34" s="467"/>
      <c r="J34" s="467"/>
      <c r="K34" s="467"/>
      <c r="L34" s="467"/>
      <c r="M34" s="467"/>
      <c r="N34" s="467"/>
      <c r="O34" s="467"/>
      <c r="P34" s="467"/>
      <c r="Q34" s="462"/>
      <c r="R34" s="468"/>
      <c r="S34" s="468"/>
      <c r="T34" s="468"/>
      <c r="U34" s="468"/>
      <c r="V34" s="468"/>
      <c r="W34" s="468"/>
      <c r="X34" s="468"/>
      <c r="Y34" s="469"/>
      <c r="Z34" s="462"/>
      <c r="AA34" s="462"/>
    </row>
    <row r="35" spans="1:27" ht="20.399999999999999" customHeight="1" x14ac:dyDescent="0.4">
      <c r="A35" s="365"/>
      <c r="B35" s="365"/>
      <c r="C35" s="366"/>
      <c r="D35" s="367"/>
      <c r="E35" s="367"/>
      <c r="F35" s="367"/>
      <c r="G35" s="367"/>
      <c r="H35" s="365"/>
      <c r="I35" s="365"/>
      <c r="J35" s="365"/>
      <c r="K35" s="365"/>
      <c r="L35" s="330"/>
      <c r="M35" s="330"/>
      <c r="N35" s="330"/>
      <c r="O35" s="365"/>
      <c r="P35" s="365"/>
    </row>
    <row r="36" spans="1:27" ht="15.75" customHeight="1" x14ac:dyDescent="0.4">
      <c r="A36" s="365"/>
      <c r="B36" s="365"/>
      <c r="C36" s="366"/>
      <c r="D36" s="367"/>
      <c r="E36" s="367"/>
      <c r="F36" s="367"/>
      <c r="G36" s="367"/>
      <c r="H36" s="365"/>
      <c r="I36" s="365"/>
      <c r="J36" s="365"/>
      <c r="K36" s="365"/>
      <c r="L36" s="330"/>
      <c r="M36" s="330"/>
      <c r="N36" s="330"/>
      <c r="O36" s="365"/>
      <c r="P36" s="365"/>
    </row>
    <row r="37" spans="1:27" ht="15.75" customHeight="1" x14ac:dyDescent="0.4">
      <c r="A37" s="365"/>
      <c r="B37" s="365"/>
      <c r="C37" s="366"/>
      <c r="D37" s="367"/>
      <c r="E37" s="367"/>
      <c r="F37" s="367"/>
      <c r="G37" s="367"/>
      <c r="H37" s="365"/>
      <c r="I37" s="365"/>
      <c r="J37" s="365"/>
      <c r="K37" s="365"/>
      <c r="L37" s="330"/>
      <c r="M37" s="330"/>
      <c r="N37" s="330"/>
      <c r="O37" s="365"/>
      <c r="P37" s="365"/>
    </row>
    <row r="38" spans="1:27" ht="15.75" customHeight="1" x14ac:dyDescent="0.4">
      <c r="A38" s="365"/>
      <c r="B38" s="365"/>
      <c r="C38" s="366"/>
      <c r="D38" s="367"/>
      <c r="E38" s="367"/>
      <c r="F38" s="367"/>
      <c r="G38" s="367"/>
      <c r="H38" s="365"/>
      <c r="I38" s="365"/>
      <c r="J38" s="365"/>
      <c r="K38" s="365"/>
      <c r="L38" s="330"/>
      <c r="M38" s="330"/>
      <c r="N38" s="330"/>
      <c r="O38" s="365"/>
      <c r="P38" s="365"/>
    </row>
    <row r="39" spans="1:27" ht="15.75" customHeight="1" x14ac:dyDescent="0.4">
      <c r="A39" s="365"/>
      <c r="B39" s="365"/>
      <c r="C39" s="366"/>
      <c r="D39" s="367"/>
      <c r="E39" s="367"/>
      <c r="F39" s="367"/>
      <c r="G39" s="367"/>
      <c r="H39" s="365"/>
      <c r="I39" s="365"/>
      <c r="J39" s="365"/>
      <c r="K39" s="365"/>
      <c r="L39" s="330"/>
      <c r="M39" s="330"/>
      <c r="N39" s="330"/>
      <c r="O39" s="365"/>
      <c r="P39" s="365"/>
    </row>
    <row r="40" spans="1:27" ht="15.75" customHeight="1" x14ac:dyDescent="0.4">
      <c r="A40" s="365"/>
      <c r="B40" s="365"/>
      <c r="C40" s="366"/>
      <c r="D40" s="367"/>
      <c r="E40" s="367"/>
      <c r="F40" s="367"/>
      <c r="G40" s="367"/>
      <c r="H40" s="365"/>
      <c r="I40" s="365"/>
      <c r="J40" s="365"/>
      <c r="K40" s="365"/>
      <c r="L40" s="330"/>
      <c r="M40" s="330"/>
      <c r="N40" s="330"/>
      <c r="O40" s="365"/>
      <c r="P40" s="365"/>
    </row>
    <row r="41" spans="1:27" ht="15.75" customHeight="1" x14ac:dyDescent="0.4">
      <c r="A41" s="365"/>
      <c r="B41" s="365"/>
      <c r="C41" s="366"/>
      <c r="D41" s="367"/>
      <c r="E41" s="367"/>
      <c r="F41" s="367"/>
      <c r="G41" s="367"/>
      <c r="H41" s="365"/>
      <c r="I41" s="365"/>
      <c r="J41" s="365"/>
      <c r="K41" s="365"/>
      <c r="L41" s="330"/>
      <c r="M41" s="330"/>
      <c r="N41" s="330"/>
      <c r="O41" s="365"/>
      <c r="P41" s="365"/>
    </row>
    <row r="42" spans="1:27" ht="15.75" customHeight="1" x14ac:dyDescent="0.4">
      <c r="A42" s="365"/>
      <c r="B42" s="365"/>
      <c r="C42" s="366"/>
      <c r="D42" s="367"/>
      <c r="E42" s="367"/>
      <c r="F42" s="367"/>
      <c r="G42" s="367"/>
      <c r="H42" s="365"/>
      <c r="I42" s="365"/>
      <c r="J42" s="365"/>
      <c r="K42" s="365"/>
      <c r="L42" s="330"/>
      <c r="M42" s="330"/>
      <c r="N42" s="330"/>
      <c r="O42" s="365"/>
      <c r="P42" s="365"/>
    </row>
    <row r="43" spans="1:27" ht="15.75" customHeight="1" x14ac:dyDescent="0.4">
      <c r="A43" s="365"/>
      <c r="B43" s="365"/>
      <c r="C43" s="366"/>
      <c r="D43" s="367"/>
      <c r="E43" s="367"/>
      <c r="F43" s="367"/>
      <c r="G43" s="367"/>
      <c r="H43" s="365"/>
      <c r="I43" s="365"/>
      <c r="J43" s="365"/>
      <c r="K43" s="365"/>
      <c r="L43" s="330"/>
      <c r="M43" s="330"/>
      <c r="N43" s="330"/>
      <c r="O43" s="365"/>
      <c r="P43" s="365"/>
    </row>
    <row r="44" spans="1:27" ht="15.75" customHeight="1" x14ac:dyDescent="0.4">
      <c r="A44" s="365"/>
      <c r="B44" s="365"/>
      <c r="C44" s="366"/>
      <c r="D44" s="367"/>
      <c r="E44" s="367"/>
      <c r="F44" s="367"/>
      <c r="G44" s="367"/>
      <c r="H44" s="365"/>
      <c r="I44" s="365"/>
      <c r="J44" s="365"/>
      <c r="K44" s="365"/>
      <c r="L44" s="330"/>
      <c r="M44" s="330"/>
      <c r="N44" s="330"/>
      <c r="O44" s="365"/>
      <c r="P44" s="365"/>
    </row>
    <row r="45" spans="1:27" ht="15.75" customHeight="1" x14ac:dyDescent="0.4">
      <c r="A45" s="365"/>
      <c r="B45" s="365"/>
      <c r="C45" s="366"/>
      <c r="D45" s="367"/>
      <c r="E45" s="367"/>
      <c r="F45" s="367"/>
      <c r="G45" s="367"/>
      <c r="H45" s="365"/>
      <c r="I45" s="365"/>
      <c r="J45" s="365"/>
      <c r="K45" s="365"/>
      <c r="L45" s="330"/>
      <c r="M45" s="330"/>
      <c r="N45" s="330"/>
      <c r="O45" s="365"/>
      <c r="P45" s="365"/>
    </row>
    <row r="46" spans="1:27" ht="15.75" customHeight="1" x14ac:dyDescent="0.4">
      <c r="A46" s="365"/>
      <c r="B46" s="365"/>
      <c r="C46" s="366"/>
      <c r="D46" s="367"/>
      <c r="E46" s="367"/>
      <c r="F46" s="367"/>
      <c r="G46" s="367"/>
      <c r="H46" s="365"/>
      <c r="I46" s="365"/>
      <c r="J46" s="365"/>
      <c r="K46" s="365"/>
      <c r="L46" s="330"/>
      <c r="M46" s="330"/>
      <c r="N46" s="330"/>
      <c r="O46" s="365"/>
      <c r="P46" s="365"/>
    </row>
    <row r="47" spans="1:27" ht="15.75" customHeight="1" x14ac:dyDescent="0.4">
      <c r="A47" s="365"/>
      <c r="B47" s="365"/>
      <c r="C47" s="366"/>
      <c r="D47" s="367"/>
      <c r="E47" s="367"/>
      <c r="F47" s="367"/>
      <c r="G47" s="367"/>
      <c r="H47" s="365"/>
      <c r="I47" s="365"/>
      <c r="J47" s="365"/>
      <c r="K47" s="365"/>
      <c r="L47" s="330"/>
      <c r="M47" s="330"/>
      <c r="N47" s="330"/>
      <c r="O47" s="365"/>
      <c r="P47" s="365"/>
    </row>
    <row r="48" spans="1:27" ht="15.75" customHeight="1" x14ac:dyDescent="0.4">
      <c r="A48" s="365"/>
      <c r="B48" s="365"/>
      <c r="C48" s="366"/>
      <c r="D48" s="367"/>
      <c r="E48" s="367"/>
      <c r="F48" s="367"/>
      <c r="G48" s="367"/>
      <c r="H48" s="365"/>
      <c r="I48" s="365"/>
      <c r="J48" s="365"/>
      <c r="K48" s="365"/>
      <c r="L48" s="330"/>
      <c r="M48" s="330"/>
      <c r="N48" s="330"/>
      <c r="O48" s="365"/>
      <c r="P48" s="365"/>
    </row>
    <row r="49" spans="1:16" ht="15.75" customHeight="1" x14ac:dyDescent="0.4">
      <c r="A49" s="365"/>
      <c r="B49" s="365"/>
      <c r="C49" s="366"/>
      <c r="D49" s="367"/>
      <c r="E49" s="367"/>
      <c r="F49" s="367"/>
      <c r="G49" s="367"/>
      <c r="H49" s="365"/>
      <c r="I49" s="365"/>
      <c r="J49" s="365"/>
      <c r="K49" s="365"/>
      <c r="L49" s="330"/>
      <c r="M49" s="330"/>
      <c r="N49" s="330"/>
      <c r="O49" s="365"/>
      <c r="P49" s="365"/>
    </row>
    <row r="50" spans="1:16" ht="15.75" customHeight="1" x14ac:dyDescent="0.4">
      <c r="A50" s="365"/>
      <c r="B50" s="365"/>
      <c r="C50" s="366"/>
      <c r="D50" s="367"/>
      <c r="E50" s="367"/>
      <c r="F50" s="367"/>
      <c r="G50" s="367"/>
      <c r="H50" s="365"/>
      <c r="I50" s="365"/>
      <c r="J50" s="365"/>
      <c r="K50" s="365"/>
      <c r="L50" s="330"/>
      <c r="M50" s="330"/>
      <c r="N50" s="330"/>
      <c r="O50" s="365"/>
      <c r="P50" s="365"/>
    </row>
    <row r="51" spans="1:16" ht="15.75" customHeight="1" x14ac:dyDescent="0.4">
      <c r="A51" s="365"/>
      <c r="B51" s="365"/>
      <c r="C51" s="366"/>
      <c r="D51" s="367"/>
      <c r="E51" s="367"/>
      <c r="F51" s="367"/>
      <c r="G51" s="367"/>
      <c r="H51" s="365"/>
      <c r="I51" s="365"/>
      <c r="J51" s="365"/>
      <c r="K51" s="365"/>
      <c r="L51" s="330"/>
      <c r="M51" s="330"/>
      <c r="N51" s="330"/>
      <c r="O51" s="365"/>
      <c r="P51" s="365"/>
    </row>
    <row r="52" spans="1:16" ht="15.75" customHeight="1" x14ac:dyDescent="0.4">
      <c r="A52" s="365"/>
      <c r="B52" s="365"/>
      <c r="C52" s="366"/>
      <c r="D52" s="367"/>
      <c r="E52" s="367"/>
      <c r="F52" s="367"/>
      <c r="G52" s="367"/>
      <c r="H52" s="365"/>
      <c r="I52" s="365"/>
      <c r="J52" s="365"/>
      <c r="K52" s="365"/>
      <c r="L52" s="330"/>
      <c r="M52" s="330"/>
      <c r="N52" s="330"/>
      <c r="O52" s="365"/>
      <c r="P52" s="365"/>
    </row>
    <row r="53" spans="1:16" ht="15.75" customHeight="1" x14ac:dyDescent="0.4">
      <c r="A53" s="365"/>
      <c r="B53" s="365"/>
      <c r="C53" s="366"/>
      <c r="D53" s="367"/>
      <c r="E53" s="367"/>
      <c r="F53" s="367"/>
      <c r="G53" s="367"/>
      <c r="H53" s="365"/>
      <c r="I53" s="365"/>
      <c r="J53" s="365"/>
      <c r="K53" s="365"/>
      <c r="L53" s="330"/>
      <c r="M53" s="330"/>
      <c r="N53" s="330"/>
      <c r="O53" s="365"/>
      <c r="P53" s="365"/>
    </row>
    <row r="54" spans="1:16" ht="15.75" customHeight="1" x14ac:dyDescent="0.4">
      <c r="A54" s="365"/>
      <c r="B54" s="365"/>
      <c r="C54" s="366"/>
      <c r="D54" s="367"/>
      <c r="E54" s="367"/>
      <c r="F54" s="367"/>
      <c r="G54" s="367"/>
      <c r="H54" s="365"/>
      <c r="I54" s="365"/>
      <c r="J54" s="365"/>
      <c r="K54" s="365"/>
      <c r="L54" s="330"/>
      <c r="M54" s="330"/>
      <c r="N54" s="330"/>
      <c r="O54" s="365"/>
      <c r="P54" s="365"/>
    </row>
    <row r="55" spans="1:16" ht="15.75" customHeight="1" x14ac:dyDescent="0.4">
      <c r="A55" s="365"/>
      <c r="B55" s="365"/>
      <c r="C55" s="366"/>
      <c r="D55" s="367"/>
      <c r="E55" s="367"/>
      <c r="F55" s="367"/>
      <c r="G55" s="367"/>
      <c r="H55" s="365"/>
      <c r="I55" s="365"/>
      <c r="J55" s="365"/>
      <c r="K55" s="365"/>
      <c r="L55" s="330"/>
      <c r="M55" s="330"/>
      <c r="N55" s="330"/>
      <c r="O55" s="365"/>
      <c r="P55" s="365"/>
    </row>
    <row r="56" spans="1:16" ht="15.75" customHeight="1" x14ac:dyDescent="0.4">
      <c r="A56" s="365"/>
      <c r="B56" s="365"/>
      <c r="C56" s="366"/>
      <c r="D56" s="367"/>
      <c r="E56" s="367"/>
      <c r="F56" s="367"/>
      <c r="G56" s="367"/>
      <c r="H56" s="365"/>
      <c r="I56" s="365"/>
      <c r="J56" s="365"/>
      <c r="K56" s="365"/>
      <c r="L56" s="330"/>
      <c r="M56" s="330"/>
      <c r="N56" s="330"/>
      <c r="O56" s="365"/>
      <c r="P56" s="365"/>
    </row>
    <row r="57" spans="1:16" ht="15.75" customHeight="1" x14ac:dyDescent="0.4">
      <c r="A57" s="365"/>
      <c r="B57" s="365"/>
      <c r="C57" s="366"/>
      <c r="D57" s="367"/>
      <c r="E57" s="367"/>
      <c r="F57" s="367"/>
      <c r="G57" s="367"/>
      <c r="H57" s="365"/>
      <c r="I57" s="365"/>
      <c r="J57" s="365"/>
      <c r="K57" s="365"/>
      <c r="L57" s="330"/>
      <c r="M57" s="330"/>
      <c r="N57" s="330"/>
      <c r="O57" s="365"/>
      <c r="P57" s="365"/>
    </row>
    <row r="58" spans="1:16" ht="15.75" customHeight="1" x14ac:dyDescent="0.4">
      <c r="A58" s="365"/>
      <c r="B58" s="365"/>
      <c r="C58" s="366"/>
      <c r="D58" s="367"/>
      <c r="E58" s="367"/>
      <c r="F58" s="367"/>
      <c r="G58" s="367"/>
      <c r="H58" s="365"/>
      <c r="I58" s="365"/>
      <c r="J58" s="365"/>
      <c r="K58" s="365"/>
      <c r="L58" s="330"/>
      <c r="M58" s="330"/>
      <c r="N58" s="330"/>
      <c r="O58" s="365"/>
      <c r="P58" s="365"/>
    </row>
    <row r="59" spans="1:16" ht="15.75" customHeight="1" x14ac:dyDescent="0.4">
      <c r="A59" s="365"/>
      <c r="B59" s="365"/>
      <c r="C59" s="366"/>
      <c r="D59" s="367"/>
      <c r="E59" s="367"/>
      <c r="F59" s="367"/>
      <c r="G59" s="367"/>
      <c r="H59" s="365"/>
      <c r="I59" s="365"/>
      <c r="J59" s="365"/>
      <c r="K59" s="365"/>
      <c r="L59" s="330"/>
      <c r="M59" s="330"/>
      <c r="N59" s="330"/>
      <c r="O59" s="365"/>
      <c r="P59" s="365"/>
    </row>
    <row r="60" spans="1:16" ht="15.75" customHeight="1" x14ac:dyDescent="0.4">
      <c r="A60" s="365"/>
      <c r="B60" s="365"/>
      <c r="C60" s="366"/>
      <c r="D60" s="367"/>
      <c r="E60" s="367"/>
      <c r="F60" s="367"/>
      <c r="G60" s="367"/>
      <c r="H60" s="365"/>
      <c r="I60" s="365"/>
      <c r="J60" s="365"/>
      <c r="K60" s="365"/>
      <c r="L60" s="330"/>
      <c r="M60" s="330"/>
      <c r="N60" s="330"/>
      <c r="O60" s="365"/>
      <c r="P60" s="365"/>
    </row>
    <row r="61" spans="1:16" ht="15.75" customHeight="1" x14ac:dyDescent="0.4">
      <c r="A61" s="365"/>
      <c r="B61" s="365"/>
      <c r="C61" s="366"/>
      <c r="D61" s="367"/>
      <c r="E61" s="367"/>
      <c r="F61" s="367"/>
      <c r="G61" s="367"/>
      <c r="H61" s="365"/>
      <c r="I61" s="365"/>
      <c r="J61" s="365"/>
      <c r="K61" s="365"/>
      <c r="L61" s="330"/>
      <c r="M61" s="330"/>
      <c r="N61" s="330"/>
      <c r="O61" s="365"/>
      <c r="P61" s="365"/>
    </row>
    <row r="62" spans="1:16" ht="15.75" customHeight="1" x14ac:dyDescent="0.4">
      <c r="A62" s="365"/>
      <c r="B62" s="365"/>
      <c r="C62" s="366"/>
      <c r="D62" s="367"/>
      <c r="E62" s="367"/>
      <c r="F62" s="367"/>
      <c r="G62" s="367"/>
      <c r="H62" s="365"/>
      <c r="I62" s="365"/>
      <c r="J62" s="365"/>
      <c r="K62" s="365"/>
      <c r="L62" s="330"/>
      <c r="M62" s="330"/>
      <c r="N62" s="330"/>
      <c r="O62" s="365"/>
      <c r="P62" s="365"/>
    </row>
    <row r="63" spans="1:16" ht="15.75" customHeight="1" x14ac:dyDescent="0.4">
      <c r="A63" s="365"/>
      <c r="B63" s="365"/>
      <c r="C63" s="366"/>
      <c r="D63" s="367"/>
      <c r="E63" s="367"/>
      <c r="F63" s="367"/>
      <c r="G63" s="367"/>
      <c r="H63" s="365"/>
      <c r="I63" s="365"/>
      <c r="J63" s="365"/>
      <c r="K63" s="365"/>
      <c r="L63" s="330"/>
      <c r="M63" s="330"/>
      <c r="N63" s="330"/>
      <c r="O63" s="365"/>
      <c r="P63" s="365"/>
    </row>
    <row r="64" spans="1:16" ht="15.75" customHeight="1" x14ac:dyDescent="0.4">
      <c r="A64" s="365"/>
      <c r="B64" s="365"/>
      <c r="C64" s="366"/>
      <c r="D64" s="367"/>
      <c r="E64" s="367"/>
      <c r="F64" s="367"/>
      <c r="G64" s="367"/>
      <c r="H64" s="365"/>
      <c r="I64" s="365"/>
      <c r="J64" s="365"/>
      <c r="K64" s="365"/>
      <c r="L64" s="330"/>
      <c r="M64" s="330"/>
      <c r="N64" s="330"/>
      <c r="O64" s="365"/>
      <c r="P64" s="365"/>
    </row>
    <row r="65" spans="1:16" ht="15.75" customHeight="1" x14ac:dyDescent="0.4">
      <c r="A65" s="365"/>
      <c r="B65" s="365"/>
      <c r="C65" s="366"/>
      <c r="D65" s="367"/>
      <c r="E65" s="367"/>
      <c r="F65" s="367"/>
      <c r="G65" s="367"/>
      <c r="H65" s="365"/>
      <c r="I65" s="365"/>
      <c r="J65" s="365"/>
      <c r="K65" s="365"/>
      <c r="L65" s="330"/>
      <c r="M65" s="330"/>
      <c r="N65" s="330"/>
      <c r="O65" s="365"/>
      <c r="P65" s="365"/>
    </row>
    <row r="66" spans="1:16" ht="15.75" customHeight="1" x14ac:dyDescent="0.4">
      <c r="A66" s="365"/>
      <c r="B66" s="365"/>
      <c r="C66" s="366"/>
      <c r="D66" s="367"/>
      <c r="E66" s="367"/>
      <c r="F66" s="367"/>
      <c r="G66" s="367"/>
      <c r="H66" s="365"/>
      <c r="I66" s="365"/>
      <c r="J66" s="365"/>
      <c r="K66" s="365"/>
      <c r="L66" s="330"/>
      <c r="M66" s="330"/>
      <c r="N66" s="330"/>
      <c r="O66" s="365"/>
      <c r="P66" s="365"/>
    </row>
    <row r="67" spans="1:16" ht="15.75" customHeight="1" x14ac:dyDescent="0.4">
      <c r="A67" s="365"/>
      <c r="B67" s="365"/>
      <c r="C67" s="366"/>
      <c r="D67" s="367"/>
      <c r="E67" s="367"/>
      <c r="F67" s="367"/>
      <c r="G67" s="367"/>
      <c r="H67" s="365"/>
      <c r="I67" s="365"/>
      <c r="J67" s="365"/>
      <c r="K67" s="365"/>
      <c r="L67" s="330"/>
      <c r="M67" s="330"/>
      <c r="N67" s="330"/>
      <c r="O67" s="365"/>
      <c r="P67" s="365"/>
    </row>
    <row r="68" spans="1:16" ht="15.75" customHeight="1" x14ac:dyDescent="0.4">
      <c r="A68" s="365"/>
      <c r="B68" s="365"/>
      <c r="C68" s="366"/>
      <c r="D68" s="367"/>
      <c r="E68" s="367"/>
      <c r="F68" s="367"/>
      <c r="G68" s="367"/>
      <c r="H68" s="365"/>
      <c r="I68" s="365"/>
      <c r="J68" s="365"/>
      <c r="K68" s="365"/>
      <c r="L68" s="330"/>
      <c r="M68" s="330"/>
      <c r="N68" s="330"/>
      <c r="O68" s="365"/>
      <c r="P68" s="365"/>
    </row>
    <row r="69" spans="1:16" ht="15.75" customHeight="1" x14ac:dyDescent="0.4">
      <c r="A69" s="365"/>
      <c r="B69" s="365"/>
      <c r="C69" s="366"/>
      <c r="D69" s="367"/>
      <c r="E69" s="367"/>
      <c r="F69" s="367"/>
      <c r="G69" s="367"/>
      <c r="H69" s="365"/>
      <c r="I69" s="365"/>
      <c r="J69" s="365"/>
      <c r="K69" s="365"/>
      <c r="L69" s="330"/>
      <c r="M69" s="330"/>
      <c r="N69" s="330"/>
      <c r="O69" s="365"/>
      <c r="P69" s="365"/>
    </row>
    <row r="70" spans="1:16" ht="15.75" customHeight="1" x14ac:dyDescent="0.4">
      <c r="A70" s="365"/>
      <c r="B70" s="365"/>
      <c r="C70" s="366"/>
      <c r="D70" s="367"/>
      <c r="E70" s="367"/>
      <c r="F70" s="367"/>
      <c r="G70" s="367"/>
      <c r="H70" s="365"/>
      <c r="I70" s="365"/>
      <c r="J70" s="365"/>
      <c r="K70" s="365"/>
      <c r="L70" s="330"/>
      <c r="M70" s="330"/>
      <c r="N70" s="330"/>
      <c r="O70" s="365"/>
      <c r="P70" s="365"/>
    </row>
    <row r="71" spans="1:16" ht="15.75" customHeight="1" x14ac:dyDescent="0.4">
      <c r="A71" s="365"/>
      <c r="B71" s="365"/>
      <c r="C71" s="366"/>
      <c r="D71" s="367"/>
      <c r="E71" s="367"/>
      <c r="F71" s="367"/>
      <c r="G71" s="367"/>
      <c r="H71" s="365"/>
      <c r="I71" s="365"/>
      <c r="J71" s="365"/>
      <c r="K71" s="365"/>
      <c r="L71" s="330"/>
      <c r="M71" s="330"/>
      <c r="N71" s="330"/>
      <c r="O71" s="365"/>
      <c r="P71" s="365"/>
    </row>
    <row r="72" spans="1:16" ht="15.75" customHeight="1" x14ac:dyDescent="0.4">
      <c r="A72" s="365"/>
      <c r="B72" s="365"/>
      <c r="C72" s="366"/>
      <c r="D72" s="367"/>
      <c r="E72" s="367"/>
      <c r="F72" s="367"/>
      <c r="G72" s="367"/>
      <c r="H72" s="365"/>
      <c r="I72" s="365"/>
      <c r="J72" s="365"/>
      <c r="K72" s="365"/>
      <c r="L72" s="330"/>
      <c r="M72" s="330"/>
      <c r="N72" s="330"/>
      <c r="O72" s="365"/>
      <c r="P72" s="365"/>
    </row>
    <row r="73" spans="1:16" ht="15.75" customHeight="1" x14ac:dyDescent="0.4">
      <c r="A73" s="365"/>
      <c r="B73" s="365"/>
      <c r="C73" s="366"/>
      <c r="D73" s="367"/>
      <c r="E73" s="367"/>
      <c r="F73" s="367"/>
      <c r="G73" s="367"/>
      <c r="H73" s="365"/>
      <c r="I73" s="365"/>
      <c r="J73" s="365"/>
      <c r="K73" s="365"/>
      <c r="L73" s="330"/>
      <c r="M73" s="330"/>
      <c r="N73" s="330"/>
      <c r="O73" s="365"/>
      <c r="P73" s="365"/>
    </row>
    <row r="74" spans="1:16" ht="15.75" customHeight="1" x14ac:dyDescent="0.4">
      <c r="A74" s="365"/>
      <c r="B74" s="365"/>
      <c r="C74" s="366"/>
      <c r="D74" s="367"/>
      <c r="E74" s="367"/>
      <c r="F74" s="367"/>
      <c r="G74" s="367"/>
      <c r="H74" s="365"/>
      <c r="I74" s="365"/>
      <c r="J74" s="365"/>
      <c r="K74" s="365"/>
      <c r="L74" s="330"/>
      <c r="M74" s="330"/>
      <c r="N74" s="330"/>
      <c r="O74" s="365"/>
      <c r="P74" s="365"/>
    </row>
    <row r="75" spans="1:16" ht="15.75" customHeight="1" x14ac:dyDescent="0.4">
      <c r="A75" s="365"/>
      <c r="B75" s="365"/>
      <c r="C75" s="366"/>
      <c r="D75" s="367"/>
      <c r="E75" s="367"/>
      <c r="F75" s="367"/>
      <c r="G75" s="367"/>
      <c r="H75" s="365"/>
      <c r="I75" s="365"/>
      <c r="J75" s="365"/>
      <c r="K75" s="365"/>
      <c r="L75" s="330"/>
      <c r="M75" s="330"/>
      <c r="N75" s="330"/>
      <c r="O75" s="365"/>
      <c r="P75" s="365"/>
    </row>
    <row r="76" spans="1:16" ht="15.75" customHeight="1" x14ac:dyDescent="0.4">
      <c r="A76" s="365"/>
      <c r="B76" s="365"/>
      <c r="C76" s="366"/>
      <c r="D76" s="367"/>
      <c r="E76" s="367"/>
      <c r="F76" s="367"/>
      <c r="G76" s="367"/>
      <c r="H76" s="365"/>
      <c r="I76" s="365"/>
      <c r="J76" s="365"/>
      <c r="K76" s="365"/>
      <c r="L76" s="330"/>
      <c r="M76" s="330"/>
      <c r="N76" s="330"/>
      <c r="O76" s="365"/>
      <c r="P76" s="365"/>
    </row>
    <row r="77" spans="1:16" ht="15.75" customHeight="1" x14ac:dyDescent="0.4">
      <c r="A77" s="365"/>
      <c r="B77" s="365"/>
      <c r="C77" s="366"/>
      <c r="D77" s="367"/>
      <c r="E77" s="367"/>
      <c r="F77" s="367"/>
      <c r="G77" s="367"/>
      <c r="H77" s="365"/>
      <c r="I77" s="365"/>
      <c r="J77" s="365"/>
      <c r="K77" s="365"/>
      <c r="L77" s="330"/>
      <c r="M77" s="330"/>
      <c r="N77" s="330"/>
      <c r="O77" s="365"/>
      <c r="P77" s="365"/>
    </row>
    <row r="78" spans="1:16" ht="15.75" customHeight="1" x14ac:dyDescent="0.4">
      <c r="A78" s="365"/>
      <c r="B78" s="365"/>
      <c r="C78" s="366"/>
      <c r="D78" s="367"/>
      <c r="E78" s="367"/>
      <c r="F78" s="367"/>
      <c r="G78" s="367"/>
      <c r="H78" s="365"/>
      <c r="I78" s="365"/>
      <c r="J78" s="365"/>
      <c r="K78" s="365"/>
      <c r="L78" s="330"/>
      <c r="M78" s="330"/>
      <c r="N78" s="330"/>
      <c r="O78" s="365"/>
      <c r="P78" s="365"/>
    </row>
    <row r="79" spans="1:16" ht="15.75" customHeight="1" x14ac:dyDescent="0.4">
      <c r="A79" s="365"/>
      <c r="B79" s="365"/>
      <c r="C79" s="366"/>
      <c r="D79" s="367"/>
      <c r="E79" s="367"/>
      <c r="F79" s="367"/>
      <c r="G79" s="367"/>
      <c r="H79" s="365"/>
      <c r="I79" s="365"/>
      <c r="J79" s="365"/>
      <c r="K79" s="365"/>
      <c r="L79" s="330"/>
      <c r="M79" s="330"/>
      <c r="N79" s="330"/>
      <c r="O79" s="365"/>
      <c r="P79" s="365"/>
    </row>
    <row r="80" spans="1:16" ht="15.75" customHeight="1" x14ac:dyDescent="0.4">
      <c r="A80" s="365"/>
      <c r="B80" s="365"/>
      <c r="C80" s="366"/>
      <c r="D80" s="367"/>
      <c r="E80" s="367"/>
      <c r="F80" s="367"/>
      <c r="G80" s="367"/>
      <c r="H80" s="365"/>
      <c r="I80" s="365"/>
      <c r="J80" s="365"/>
      <c r="K80" s="365"/>
      <c r="L80" s="330"/>
      <c r="M80" s="330"/>
      <c r="N80" s="330"/>
      <c r="O80" s="365"/>
      <c r="P80" s="365"/>
    </row>
    <row r="81" spans="1:16" ht="15.75" customHeight="1" x14ac:dyDescent="0.4">
      <c r="A81" s="365"/>
      <c r="B81" s="365"/>
      <c r="C81" s="366"/>
      <c r="D81" s="367"/>
      <c r="E81" s="367"/>
      <c r="F81" s="367"/>
      <c r="G81" s="367"/>
      <c r="H81" s="365"/>
      <c r="I81" s="365"/>
      <c r="J81" s="365"/>
      <c r="K81" s="365"/>
      <c r="L81" s="330"/>
      <c r="M81" s="330"/>
      <c r="N81" s="330"/>
      <c r="O81" s="365"/>
      <c r="P81" s="365"/>
    </row>
    <row r="82" spans="1:16" ht="15.75" customHeight="1" x14ac:dyDescent="0.4">
      <c r="A82" s="365"/>
      <c r="B82" s="365"/>
      <c r="C82" s="366"/>
      <c r="D82" s="367"/>
      <c r="E82" s="367"/>
      <c r="F82" s="367"/>
      <c r="G82" s="367"/>
      <c r="H82" s="365"/>
      <c r="I82" s="365"/>
      <c r="J82" s="365"/>
      <c r="K82" s="365"/>
      <c r="L82" s="330"/>
      <c r="M82" s="330"/>
      <c r="N82" s="330"/>
      <c r="O82" s="365"/>
      <c r="P82" s="365"/>
    </row>
    <row r="83" spans="1:16" ht="15.75" customHeight="1" x14ac:dyDescent="0.4">
      <c r="A83" s="365"/>
      <c r="B83" s="365"/>
      <c r="C83" s="366"/>
      <c r="D83" s="367"/>
      <c r="E83" s="367"/>
      <c r="F83" s="367"/>
      <c r="G83" s="367"/>
      <c r="H83" s="365"/>
      <c r="I83" s="365"/>
      <c r="J83" s="365"/>
      <c r="K83" s="365"/>
      <c r="L83" s="330"/>
      <c r="M83" s="330"/>
      <c r="N83" s="330"/>
      <c r="O83" s="365"/>
      <c r="P83" s="365"/>
    </row>
    <row r="84" spans="1:16" ht="15.75" customHeight="1" x14ac:dyDescent="0.4">
      <c r="A84" s="365"/>
      <c r="B84" s="365"/>
      <c r="C84" s="366"/>
      <c r="D84" s="367"/>
      <c r="E84" s="367"/>
      <c r="F84" s="367"/>
      <c r="G84" s="367"/>
      <c r="H84" s="365"/>
      <c r="I84" s="365"/>
      <c r="J84" s="365"/>
      <c r="K84" s="365"/>
      <c r="L84" s="330"/>
      <c r="M84" s="330"/>
      <c r="N84" s="330"/>
      <c r="O84" s="365"/>
      <c r="P84" s="365"/>
    </row>
    <row r="85" spans="1:16" ht="15.75" customHeight="1" x14ac:dyDescent="0.4">
      <c r="A85" s="365"/>
      <c r="B85" s="365"/>
      <c r="C85" s="366"/>
      <c r="D85" s="367"/>
      <c r="E85" s="367"/>
      <c r="F85" s="367"/>
      <c r="G85" s="367"/>
      <c r="H85" s="365"/>
      <c r="I85" s="365"/>
      <c r="J85" s="365"/>
      <c r="K85" s="365"/>
      <c r="L85" s="330"/>
      <c r="M85" s="330"/>
      <c r="N85" s="330"/>
      <c r="O85" s="365"/>
      <c r="P85" s="365"/>
    </row>
    <row r="86" spans="1:16" ht="15.75" customHeight="1" x14ac:dyDescent="0.4">
      <c r="A86" s="365"/>
      <c r="B86" s="365"/>
      <c r="C86" s="366"/>
      <c r="D86" s="367"/>
      <c r="E86" s="367"/>
      <c r="F86" s="367"/>
      <c r="G86" s="367"/>
      <c r="H86" s="365"/>
      <c r="I86" s="365"/>
      <c r="J86" s="365"/>
      <c r="K86" s="365"/>
      <c r="L86" s="330"/>
      <c r="M86" s="330"/>
      <c r="N86" s="330"/>
      <c r="O86" s="365"/>
      <c r="P86" s="365"/>
    </row>
    <row r="87" spans="1:16" ht="15.75" customHeight="1" x14ac:dyDescent="0.4">
      <c r="A87" s="365"/>
      <c r="B87" s="365"/>
      <c r="C87" s="366"/>
      <c r="D87" s="367"/>
      <c r="E87" s="367"/>
      <c r="F87" s="367"/>
      <c r="G87" s="367"/>
      <c r="H87" s="365"/>
      <c r="I87" s="365"/>
      <c r="J87" s="365"/>
      <c r="K87" s="365"/>
      <c r="L87" s="330"/>
      <c r="M87" s="330"/>
      <c r="N87" s="330"/>
      <c r="O87" s="365"/>
      <c r="P87" s="365"/>
    </row>
    <row r="88" spans="1:16" ht="15.75" customHeight="1" x14ac:dyDescent="0.4">
      <c r="A88" s="365"/>
      <c r="B88" s="365"/>
      <c r="C88" s="366"/>
      <c r="D88" s="367"/>
      <c r="E88" s="367"/>
      <c r="F88" s="367"/>
      <c r="G88" s="367"/>
      <c r="H88" s="365"/>
      <c r="I88" s="365"/>
      <c r="J88" s="365"/>
      <c r="K88" s="365"/>
      <c r="L88" s="330"/>
      <c r="M88" s="330"/>
      <c r="N88" s="330"/>
      <c r="O88" s="365"/>
      <c r="P88" s="365"/>
    </row>
    <row r="89" spans="1:16" ht="15.75" customHeight="1" x14ac:dyDescent="0.4">
      <c r="A89" s="365"/>
      <c r="B89" s="365"/>
      <c r="C89" s="366"/>
      <c r="D89" s="367"/>
      <c r="E89" s="367"/>
      <c r="F89" s="367"/>
      <c r="G89" s="367"/>
      <c r="H89" s="365"/>
      <c r="I89" s="365"/>
      <c r="J89" s="365"/>
      <c r="K89" s="365"/>
      <c r="L89" s="330"/>
      <c r="M89" s="330"/>
      <c r="N89" s="330"/>
      <c r="O89" s="365"/>
      <c r="P89" s="365"/>
    </row>
    <row r="90" spans="1:16" ht="15.75" customHeight="1" x14ac:dyDescent="0.4">
      <c r="A90" s="365"/>
      <c r="B90" s="365"/>
      <c r="C90" s="366"/>
      <c r="D90" s="367"/>
      <c r="E90" s="367"/>
      <c r="F90" s="367"/>
      <c r="G90" s="367"/>
      <c r="H90" s="365"/>
      <c r="I90" s="365"/>
      <c r="J90" s="365"/>
      <c r="K90" s="365"/>
      <c r="L90" s="330"/>
      <c r="M90" s="330"/>
      <c r="N90" s="330"/>
      <c r="O90" s="365"/>
      <c r="P90" s="365"/>
    </row>
    <row r="91" spans="1:16" ht="15.75" customHeight="1" x14ac:dyDescent="0.4">
      <c r="A91" s="365"/>
      <c r="B91" s="365"/>
      <c r="C91" s="366"/>
      <c r="D91" s="367"/>
      <c r="E91" s="367"/>
      <c r="F91" s="367"/>
      <c r="G91" s="367"/>
      <c r="H91" s="365"/>
      <c r="I91" s="365"/>
      <c r="J91" s="365"/>
      <c r="K91" s="365"/>
      <c r="L91" s="330"/>
      <c r="M91" s="330"/>
      <c r="N91" s="330"/>
      <c r="O91" s="365"/>
      <c r="P91" s="365"/>
    </row>
    <row r="92" spans="1:16" ht="15.75" customHeight="1" x14ac:dyDescent="0.4">
      <c r="A92" s="365"/>
      <c r="B92" s="365"/>
      <c r="C92" s="366"/>
      <c r="D92" s="367"/>
      <c r="E92" s="367"/>
      <c r="F92" s="367"/>
      <c r="G92" s="367"/>
      <c r="H92" s="365"/>
      <c r="I92" s="365"/>
      <c r="J92" s="365"/>
      <c r="K92" s="365"/>
      <c r="L92" s="330"/>
      <c r="M92" s="330"/>
      <c r="N92" s="330"/>
      <c r="O92" s="365"/>
      <c r="P92" s="365"/>
    </row>
    <row r="93" spans="1:16" ht="15.75" customHeight="1" x14ac:dyDescent="0.4">
      <c r="A93" s="365"/>
      <c r="B93" s="365"/>
      <c r="C93" s="366"/>
      <c r="D93" s="367"/>
      <c r="E93" s="367"/>
      <c r="F93" s="367"/>
      <c r="G93" s="367"/>
      <c r="H93" s="365"/>
      <c r="I93" s="365"/>
      <c r="J93" s="365"/>
      <c r="K93" s="365"/>
      <c r="L93" s="330"/>
      <c r="M93" s="330"/>
      <c r="N93" s="330"/>
      <c r="O93" s="365"/>
      <c r="P93" s="365"/>
    </row>
    <row r="94" spans="1:16" ht="15.75" customHeight="1" x14ac:dyDescent="0.4">
      <c r="A94" s="365"/>
      <c r="B94" s="365"/>
      <c r="C94" s="366"/>
      <c r="D94" s="367"/>
      <c r="E94" s="367"/>
      <c r="F94" s="367"/>
      <c r="G94" s="367"/>
      <c r="H94" s="365"/>
      <c r="I94" s="365"/>
      <c r="J94" s="365"/>
      <c r="K94" s="365"/>
      <c r="L94" s="330"/>
      <c r="M94" s="330"/>
      <c r="N94" s="330"/>
      <c r="O94" s="365"/>
      <c r="P94" s="365"/>
    </row>
    <row r="95" spans="1:16" ht="15.75" customHeight="1" x14ac:dyDescent="0.4">
      <c r="A95" s="365"/>
      <c r="B95" s="365"/>
      <c r="C95" s="366"/>
      <c r="D95" s="367"/>
      <c r="E95" s="367"/>
      <c r="F95" s="367"/>
      <c r="G95" s="367"/>
      <c r="H95" s="365"/>
      <c r="I95" s="365"/>
      <c r="J95" s="365"/>
      <c r="K95" s="365"/>
      <c r="L95" s="330"/>
      <c r="M95" s="330"/>
      <c r="N95" s="330"/>
      <c r="O95" s="365"/>
      <c r="P95" s="365"/>
    </row>
    <row r="96" spans="1:16" ht="15.75" customHeight="1" x14ac:dyDescent="0.4">
      <c r="A96" s="365"/>
      <c r="B96" s="365"/>
      <c r="C96" s="366"/>
      <c r="D96" s="367"/>
      <c r="E96" s="367"/>
      <c r="F96" s="367"/>
      <c r="G96" s="367"/>
      <c r="H96" s="365"/>
      <c r="I96" s="365"/>
      <c r="J96" s="365"/>
      <c r="K96" s="365"/>
      <c r="L96" s="330"/>
      <c r="M96" s="330"/>
      <c r="N96" s="330"/>
      <c r="O96" s="365"/>
      <c r="P96" s="365"/>
    </row>
    <row r="97" spans="1:16" ht="15.75" customHeight="1" x14ac:dyDescent="0.4">
      <c r="A97" s="365"/>
      <c r="B97" s="365"/>
      <c r="C97" s="366"/>
      <c r="D97" s="367"/>
      <c r="E97" s="367"/>
      <c r="F97" s="367"/>
      <c r="G97" s="367"/>
      <c r="H97" s="365"/>
      <c r="I97" s="365"/>
      <c r="J97" s="365"/>
      <c r="K97" s="365"/>
      <c r="L97" s="330"/>
      <c r="M97" s="330"/>
      <c r="N97" s="330"/>
      <c r="O97" s="365"/>
      <c r="P97" s="365"/>
    </row>
    <row r="98" spans="1:16" ht="15.75" customHeight="1" x14ac:dyDescent="0.4">
      <c r="A98" s="365"/>
      <c r="B98" s="365"/>
      <c r="C98" s="366"/>
      <c r="D98" s="367"/>
      <c r="E98" s="367"/>
      <c r="F98" s="367"/>
      <c r="G98" s="367"/>
      <c r="H98" s="365"/>
      <c r="I98" s="365"/>
      <c r="J98" s="365"/>
      <c r="K98" s="365"/>
      <c r="L98" s="330"/>
      <c r="M98" s="330"/>
      <c r="N98" s="330"/>
      <c r="O98" s="365"/>
      <c r="P98" s="365"/>
    </row>
    <row r="99" spans="1:16" ht="15.75" customHeight="1" x14ac:dyDescent="0.4">
      <c r="A99" s="365"/>
      <c r="B99" s="365"/>
      <c r="C99" s="366"/>
      <c r="D99" s="367"/>
      <c r="E99" s="367"/>
      <c r="F99" s="367"/>
      <c r="G99" s="367"/>
      <c r="H99" s="365"/>
      <c r="I99" s="365"/>
      <c r="J99" s="365"/>
      <c r="K99" s="365"/>
      <c r="L99" s="330"/>
      <c r="M99" s="330"/>
      <c r="N99" s="330"/>
      <c r="O99" s="365"/>
      <c r="P99" s="365"/>
    </row>
    <row r="100" spans="1:16" ht="15.75" customHeight="1" x14ac:dyDescent="0.4">
      <c r="A100" s="365"/>
      <c r="B100" s="365"/>
      <c r="C100" s="366"/>
      <c r="D100" s="367"/>
      <c r="E100" s="367"/>
      <c r="F100" s="367"/>
      <c r="G100" s="367"/>
      <c r="H100" s="365"/>
      <c r="I100" s="365"/>
      <c r="J100" s="365"/>
      <c r="K100" s="365"/>
      <c r="L100" s="330"/>
      <c r="M100" s="330"/>
      <c r="N100" s="330"/>
      <c r="O100" s="365"/>
      <c r="P100" s="365"/>
    </row>
    <row r="101" spans="1:16" ht="15.75" customHeight="1" x14ac:dyDescent="0.4">
      <c r="A101" s="365"/>
      <c r="B101" s="365"/>
      <c r="C101" s="366"/>
      <c r="D101" s="367"/>
      <c r="E101" s="367"/>
      <c r="F101" s="367"/>
      <c r="G101" s="367"/>
      <c r="H101" s="365"/>
      <c r="I101" s="365"/>
      <c r="J101" s="365"/>
      <c r="K101" s="365"/>
      <c r="L101" s="330"/>
      <c r="M101" s="330"/>
      <c r="N101" s="330"/>
      <c r="O101" s="365"/>
      <c r="P101" s="365"/>
    </row>
    <row r="102" spans="1:16" ht="15.75" customHeight="1" x14ac:dyDescent="0.4">
      <c r="A102" s="365"/>
      <c r="B102" s="365"/>
      <c r="C102" s="366"/>
      <c r="D102" s="367"/>
      <c r="E102" s="367"/>
      <c r="F102" s="367"/>
      <c r="G102" s="367"/>
      <c r="H102" s="365"/>
      <c r="I102" s="365"/>
      <c r="J102" s="365"/>
      <c r="K102" s="365"/>
      <c r="L102" s="330"/>
      <c r="M102" s="330"/>
      <c r="N102" s="330"/>
      <c r="O102" s="365"/>
      <c r="P102" s="365"/>
    </row>
    <row r="103" spans="1:16" ht="15.75" customHeight="1" x14ac:dyDescent="0.4">
      <c r="A103" s="365"/>
      <c r="B103" s="365"/>
      <c r="C103" s="366"/>
      <c r="D103" s="367"/>
      <c r="E103" s="367"/>
      <c r="F103" s="367"/>
      <c r="G103" s="367"/>
      <c r="H103" s="365"/>
      <c r="I103" s="365"/>
      <c r="J103" s="365"/>
      <c r="K103" s="365"/>
      <c r="L103" s="330"/>
      <c r="M103" s="330"/>
      <c r="N103" s="330"/>
      <c r="O103" s="365"/>
      <c r="P103" s="365"/>
    </row>
    <row r="104" spans="1:16" ht="15.75" customHeight="1" x14ac:dyDescent="0.4">
      <c r="A104" s="365"/>
      <c r="B104" s="365"/>
      <c r="C104" s="366"/>
      <c r="D104" s="367"/>
      <c r="E104" s="367"/>
      <c r="F104" s="367"/>
      <c r="G104" s="367"/>
      <c r="H104" s="365"/>
      <c r="I104" s="365"/>
      <c r="J104" s="365"/>
      <c r="K104" s="365"/>
      <c r="L104" s="330"/>
      <c r="M104" s="330"/>
      <c r="N104" s="330"/>
      <c r="O104" s="365"/>
      <c r="P104" s="365"/>
    </row>
    <row r="105" spans="1:16" ht="15.75" customHeight="1" x14ac:dyDescent="0.4">
      <c r="A105" s="365"/>
      <c r="B105" s="365"/>
      <c r="C105" s="366"/>
      <c r="D105" s="367"/>
      <c r="E105" s="367"/>
      <c r="F105" s="367"/>
      <c r="G105" s="367"/>
      <c r="H105" s="365"/>
      <c r="I105" s="365"/>
      <c r="J105" s="365"/>
      <c r="K105" s="365"/>
      <c r="L105" s="330"/>
      <c r="M105" s="330"/>
      <c r="N105" s="330"/>
      <c r="O105" s="365"/>
      <c r="P105" s="365"/>
    </row>
    <row r="106" spans="1:16" ht="15.75" customHeight="1" x14ac:dyDescent="0.4">
      <c r="A106" s="365"/>
      <c r="B106" s="365"/>
      <c r="C106" s="366"/>
      <c r="D106" s="367"/>
      <c r="E106" s="367"/>
      <c r="F106" s="367"/>
      <c r="G106" s="367"/>
      <c r="H106" s="365"/>
      <c r="I106" s="365"/>
      <c r="J106" s="365"/>
      <c r="K106" s="365"/>
      <c r="L106" s="330"/>
      <c r="M106" s="330"/>
      <c r="N106" s="330"/>
      <c r="O106" s="365"/>
      <c r="P106" s="365"/>
    </row>
    <row r="107" spans="1:16" ht="15.75" customHeight="1" x14ac:dyDescent="0.4">
      <c r="A107" s="365"/>
      <c r="B107" s="365"/>
      <c r="C107" s="366"/>
      <c r="D107" s="367"/>
      <c r="E107" s="367"/>
      <c r="F107" s="367"/>
      <c r="G107" s="367"/>
      <c r="H107" s="365"/>
      <c r="I107" s="365"/>
      <c r="J107" s="365"/>
      <c r="K107" s="365"/>
      <c r="L107" s="330"/>
      <c r="M107" s="330"/>
      <c r="N107" s="330"/>
      <c r="O107" s="365"/>
      <c r="P107" s="365"/>
    </row>
    <row r="108" spans="1:16" ht="15.75" customHeight="1" x14ac:dyDescent="0.4">
      <c r="A108" s="365"/>
      <c r="B108" s="365"/>
      <c r="C108" s="366"/>
      <c r="D108" s="367"/>
      <c r="E108" s="367"/>
      <c r="F108" s="367"/>
      <c r="G108" s="367"/>
      <c r="H108" s="365"/>
      <c r="I108" s="365"/>
      <c r="J108" s="365"/>
      <c r="K108" s="365"/>
      <c r="L108" s="330"/>
      <c r="M108" s="330"/>
      <c r="N108" s="330"/>
      <c r="O108" s="365"/>
      <c r="P108" s="365"/>
    </row>
    <row r="109" spans="1:16" ht="15.75" customHeight="1" x14ac:dyDescent="0.4">
      <c r="A109" s="365"/>
      <c r="B109" s="365"/>
      <c r="C109" s="366"/>
      <c r="D109" s="367"/>
      <c r="E109" s="367"/>
      <c r="F109" s="367"/>
      <c r="G109" s="367"/>
      <c r="H109" s="365"/>
      <c r="I109" s="365"/>
      <c r="J109" s="365"/>
      <c r="K109" s="365"/>
      <c r="L109" s="330"/>
      <c r="M109" s="330"/>
      <c r="N109" s="330"/>
      <c r="O109" s="365"/>
      <c r="P109" s="365"/>
    </row>
    <row r="110" spans="1:16" ht="15.75" customHeight="1" x14ac:dyDescent="0.4">
      <c r="A110" s="365"/>
      <c r="B110" s="365"/>
      <c r="C110" s="366"/>
      <c r="D110" s="367"/>
      <c r="E110" s="367"/>
      <c r="F110" s="367"/>
      <c r="G110" s="367"/>
      <c r="H110" s="365"/>
      <c r="I110" s="365"/>
      <c r="J110" s="365"/>
      <c r="K110" s="365"/>
      <c r="L110" s="330"/>
      <c r="M110" s="330"/>
      <c r="N110" s="330"/>
      <c r="O110" s="365"/>
      <c r="P110" s="365"/>
    </row>
    <row r="111" spans="1:16" ht="15.75" customHeight="1" x14ac:dyDescent="0.4">
      <c r="A111" s="365"/>
      <c r="B111" s="365"/>
      <c r="C111" s="366"/>
      <c r="D111" s="367"/>
      <c r="E111" s="367"/>
      <c r="F111" s="367"/>
      <c r="G111" s="367"/>
      <c r="H111" s="365"/>
      <c r="I111" s="365"/>
      <c r="J111" s="365"/>
      <c r="K111" s="365"/>
      <c r="L111" s="330"/>
      <c r="M111" s="330"/>
      <c r="N111" s="330"/>
      <c r="O111" s="365"/>
      <c r="P111" s="365"/>
    </row>
    <row r="112" spans="1:16" ht="15.75" customHeight="1" x14ac:dyDescent="0.4">
      <c r="A112" s="365"/>
      <c r="B112" s="365"/>
      <c r="C112" s="366"/>
      <c r="D112" s="367"/>
      <c r="E112" s="367"/>
      <c r="F112" s="367"/>
      <c r="G112" s="367"/>
      <c r="H112" s="365"/>
      <c r="I112" s="365"/>
      <c r="J112" s="365"/>
      <c r="K112" s="365"/>
      <c r="L112" s="330"/>
      <c r="M112" s="330"/>
      <c r="N112" s="330"/>
      <c r="O112" s="365"/>
      <c r="P112" s="365"/>
    </row>
    <row r="113" spans="1:16" ht="15.75" customHeight="1" x14ac:dyDescent="0.4">
      <c r="A113" s="365"/>
      <c r="B113" s="365"/>
      <c r="C113" s="366"/>
      <c r="D113" s="367"/>
      <c r="E113" s="367"/>
      <c r="F113" s="367"/>
      <c r="G113" s="367"/>
      <c r="H113" s="365"/>
      <c r="I113" s="365"/>
      <c r="J113" s="365"/>
      <c r="K113" s="365"/>
      <c r="L113" s="330"/>
      <c r="M113" s="330"/>
      <c r="N113" s="330"/>
      <c r="O113" s="365"/>
      <c r="P113" s="365"/>
    </row>
    <row r="114" spans="1:16" ht="15.75" customHeight="1" x14ac:dyDescent="0.4">
      <c r="A114" s="365"/>
      <c r="B114" s="365"/>
      <c r="C114" s="366"/>
      <c r="D114" s="367"/>
      <c r="E114" s="367"/>
      <c r="F114" s="367"/>
      <c r="G114" s="367"/>
      <c r="H114" s="365"/>
      <c r="I114" s="365"/>
      <c r="J114" s="365"/>
      <c r="K114" s="365"/>
      <c r="L114" s="330"/>
      <c r="M114" s="330"/>
      <c r="N114" s="330"/>
      <c r="O114" s="365"/>
      <c r="P114" s="365"/>
    </row>
    <row r="115" spans="1:16" ht="15.75" customHeight="1" x14ac:dyDescent="0.4">
      <c r="A115" s="365"/>
      <c r="B115" s="365"/>
      <c r="C115" s="366"/>
      <c r="D115" s="367"/>
      <c r="E115" s="367"/>
      <c r="F115" s="367"/>
      <c r="G115" s="367"/>
      <c r="H115" s="365"/>
      <c r="I115" s="365"/>
      <c r="J115" s="365"/>
      <c r="K115" s="365"/>
      <c r="L115" s="330"/>
      <c r="M115" s="330"/>
      <c r="N115" s="330"/>
      <c r="O115" s="365"/>
      <c r="P115" s="365"/>
    </row>
    <row r="116" spans="1:16" ht="15.75" customHeight="1" x14ac:dyDescent="0.4">
      <c r="A116" s="365"/>
      <c r="B116" s="365"/>
      <c r="C116" s="366"/>
      <c r="D116" s="367"/>
      <c r="E116" s="367"/>
      <c r="F116" s="367"/>
      <c r="G116" s="367"/>
      <c r="H116" s="365"/>
      <c r="I116" s="365"/>
      <c r="J116" s="365"/>
      <c r="K116" s="365"/>
      <c r="L116" s="330"/>
      <c r="M116" s="330"/>
      <c r="N116" s="330"/>
      <c r="O116" s="365"/>
      <c r="P116" s="365"/>
    </row>
    <row r="117" spans="1:16" ht="15.75" customHeight="1" x14ac:dyDescent="0.4">
      <c r="A117" s="365"/>
      <c r="B117" s="365"/>
      <c r="C117" s="366"/>
      <c r="D117" s="367"/>
      <c r="E117" s="367"/>
      <c r="F117" s="367"/>
      <c r="G117" s="367"/>
      <c r="H117" s="365"/>
      <c r="I117" s="365"/>
      <c r="J117" s="365"/>
      <c r="K117" s="365"/>
      <c r="L117" s="330"/>
      <c r="M117" s="330"/>
      <c r="N117" s="330"/>
      <c r="O117" s="365"/>
      <c r="P117" s="365"/>
    </row>
    <row r="118" spans="1:16" ht="15.75" customHeight="1" x14ac:dyDescent="0.4">
      <c r="A118" s="365"/>
      <c r="B118" s="365"/>
      <c r="C118" s="366"/>
      <c r="D118" s="367"/>
      <c r="E118" s="367"/>
      <c r="F118" s="367"/>
      <c r="G118" s="367"/>
      <c r="H118" s="365"/>
      <c r="I118" s="365"/>
      <c r="J118" s="365"/>
      <c r="K118" s="365"/>
      <c r="L118" s="330"/>
      <c r="M118" s="330"/>
      <c r="N118" s="330"/>
      <c r="O118" s="365"/>
      <c r="P118" s="365"/>
    </row>
    <row r="119" spans="1:16" ht="15.75" customHeight="1" x14ac:dyDescent="0.4">
      <c r="A119" s="365"/>
      <c r="B119" s="365"/>
      <c r="C119" s="366"/>
      <c r="D119" s="367"/>
      <c r="E119" s="367"/>
      <c r="F119" s="367"/>
      <c r="G119" s="367"/>
      <c r="H119" s="365"/>
      <c r="I119" s="365"/>
      <c r="J119" s="365"/>
      <c r="K119" s="365"/>
      <c r="L119" s="330"/>
      <c r="M119" s="330"/>
      <c r="N119" s="330"/>
      <c r="O119" s="365"/>
      <c r="P119" s="365"/>
    </row>
    <row r="120" spans="1:16" ht="15.75" customHeight="1" x14ac:dyDescent="0.4">
      <c r="A120" s="365"/>
      <c r="B120" s="365"/>
      <c r="C120" s="366"/>
      <c r="D120" s="367"/>
      <c r="E120" s="367"/>
      <c r="F120" s="367"/>
      <c r="G120" s="367"/>
      <c r="H120" s="365"/>
      <c r="I120" s="365"/>
      <c r="J120" s="365"/>
      <c r="K120" s="365"/>
      <c r="L120" s="330"/>
      <c r="M120" s="330"/>
      <c r="N120" s="330"/>
      <c r="O120" s="365"/>
      <c r="P120" s="365"/>
    </row>
    <row r="121" spans="1:16" ht="15.75" customHeight="1" x14ac:dyDescent="0.4">
      <c r="A121" s="365"/>
      <c r="B121" s="365"/>
      <c r="C121" s="366"/>
      <c r="D121" s="367"/>
      <c r="E121" s="367"/>
      <c r="F121" s="367"/>
      <c r="G121" s="367"/>
      <c r="H121" s="365"/>
      <c r="I121" s="365"/>
      <c r="J121" s="365"/>
      <c r="K121" s="365"/>
      <c r="L121" s="330"/>
      <c r="M121" s="330"/>
      <c r="N121" s="330"/>
      <c r="O121" s="365"/>
      <c r="P121" s="365"/>
    </row>
    <row r="122" spans="1:16" ht="15.75" customHeight="1" x14ac:dyDescent="0.4">
      <c r="A122" s="365"/>
      <c r="B122" s="365"/>
      <c r="C122" s="366"/>
      <c r="D122" s="367"/>
      <c r="E122" s="367"/>
      <c r="F122" s="367"/>
      <c r="G122" s="367"/>
      <c r="H122" s="365"/>
      <c r="I122" s="365"/>
      <c r="J122" s="365"/>
      <c r="K122" s="365"/>
      <c r="L122" s="330"/>
      <c r="M122" s="330"/>
      <c r="N122" s="330"/>
      <c r="O122" s="365"/>
      <c r="P122" s="365"/>
    </row>
    <row r="123" spans="1:16" ht="15.75" customHeight="1" x14ac:dyDescent="0.4">
      <c r="A123" s="365"/>
      <c r="B123" s="365"/>
      <c r="C123" s="366"/>
      <c r="D123" s="367"/>
      <c r="E123" s="367"/>
      <c r="F123" s="367"/>
      <c r="G123" s="367"/>
      <c r="H123" s="365"/>
      <c r="I123" s="365"/>
      <c r="J123" s="365"/>
      <c r="K123" s="365"/>
      <c r="L123" s="330"/>
      <c r="M123" s="330"/>
      <c r="N123" s="330"/>
      <c r="O123" s="365"/>
      <c r="P123" s="365"/>
    </row>
    <row r="124" spans="1:16" ht="15.75" customHeight="1" x14ac:dyDescent="0.4">
      <c r="A124" s="365"/>
      <c r="B124" s="365"/>
      <c r="C124" s="366"/>
      <c r="D124" s="367"/>
      <c r="E124" s="367"/>
      <c r="F124" s="367"/>
      <c r="G124" s="367"/>
      <c r="H124" s="365"/>
      <c r="I124" s="365"/>
      <c r="J124" s="365"/>
      <c r="K124" s="365"/>
      <c r="L124" s="330"/>
      <c r="M124" s="330"/>
      <c r="N124" s="330"/>
      <c r="O124" s="365"/>
      <c r="P124" s="365"/>
    </row>
    <row r="125" spans="1:16" ht="15.75" customHeight="1" x14ac:dyDescent="0.4">
      <c r="A125" s="365"/>
      <c r="B125" s="365"/>
      <c r="C125" s="366"/>
      <c r="D125" s="367"/>
      <c r="E125" s="367"/>
      <c r="F125" s="367"/>
      <c r="G125" s="367"/>
      <c r="H125" s="365"/>
      <c r="I125" s="365"/>
      <c r="J125" s="365"/>
      <c r="K125" s="365"/>
      <c r="L125" s="330"/>
      <c r="M125" s="330"/>
      <c r="N125" s="330"/>
      <c r="O125" s="365"/>
      <c r="P125" s="365"/>
    </row>
    <row r="126" spans="1:16" ht="15.75" customHeight="1" x14ac:dyDescent="0.4">
      <c r="A126" s="365"/>
      <c r="B126" s="365"/>
      <c r="C126" s="366"/>
      <c r="D126" s="367"/>
      <c r="E126" s="367"/>
      <c r="F126" s="367"/>
      <c r="G126" s="367"/>
      <c r="H126" s="365"/>
      <c r="I126" s="365"/>
      <c r="J126" s="365"/>
      <c r="K126" s="365"/>
      <c r="L126" s="330"/>
      <c r="M126" s="330"/>
      <c r="N126" s="330"/>
      <c r="O126" s="365"/>
      <c r="P126" s="365"/>
    </row>
    <row r="127" spans="1:16" ht="15.75" customHeight="1" x14ac:dyDescent="0.4">
      <c r="A127" s="365"/>
      <c r="B127" s="365"/>
      <c r="C127" s="366"/>
      <c r="D127" s="367"/>
      <c r="E127" s="367"/>
      <c r="F127" s="367"/>
      <c r="G127" s="367"/>
      <c r="H127" s="365"/>
      <c r="I127" s="365"/>
      <c r="J127" s="365"/>
      <c r="K127" s="365"/>
      <c r="L127" s="330"/>
      <c r="M127" s="330"/>
      <c r="N127" s="330"/>
      <c r="O127" s="365"/>
      <c r="P127" s="365"/>
    </row>
    <row r="128" spans="1:16" ht="15.75" customHeight="1" x14ac:dyDescent="0.4">
      <c r="A128" s="365"/>
      <c r="B128" s="365"/>
      <c r="C128" s="366"/>
      <c r="D128" s="367"/>
      <c r="E128" s="367"/>
      <c r="F128" s="367"/>
      <c r="G128" s="367"/>
      <c r="H128" s="365"/>
      <c r="I128" s="365"/>
      <c r="J128" s="365"/>
      <c r="K128" s="365"/>
      <c r="L128" s="330"/>
      <c r="M128" s="330"/>
      <c r="N128" s="330"/>
      <c r="O128" s="365"/>
      <c r="P128" s="365"/>
    </row>
    <row r="129" spans="1:16" ht="15.75" customHeight="1" x14ac:dyDescent="0.4">
      <c r="A129" s="365"/>
      <c r="B129" s="365"/>
      <c r="C129" s="366"/>
      <c r="D129" s="367"/>
      <c r="E129" s="367"/>
      <c r="F129" s="367"/>
      <c r="G129" s="367"/>
      <c r="H129" s="365"/>
      <c r="I129" s="365"/>
      <c r="J129" s="365"/>
      <c r="K129" s="365"/>
      <c r="L129" s="330"/>
      <c r="M129" s="330"/>
      <c r="N129" s="330"/>
      <c r="O129" s="365"/>
      <c r="P129" s="365"/>
    </row>
    <row r="130" spans="1:16" ht="15.75" customHeight="1" x14ac:dyDescent="0.4">
      <c r="A130" s="365"/>
      <c r="B130" s="365"/>
      <c r="C130" s="366"/>
      <c r="D130" s="367"/>
      <c r="E130" s="367"/>
      <c r="F130" s="367"/>
      <c r="G130" s="367"/>
      <c r="H130" s="365"/>
      <c r="I130" s="365"/>
      <c r="J130" s="365"/>
      <c r="K130" s="365"/>
      <c r="L130" s="330"/>
      <c r="M130" s="330"/>
      <c r="N130" s="330"/>
      <c r="O130" s="365"/>
      <c r="P130" s="365"/>
    </row>
    <row r="131" spans="1:16" ht="15.75" customHeight="1" x14ac:dyDescent="0.4">
      <c r="A131" s="365"/>
      <c r="B131" s="365"/>
      <c r="C131" s="366"/>
      <c r="D131" s="367"/>
      <c r="E131" s="367"/>
      <c r="F131" s="367"/>
      <c r="G131" s="367"/>
      <c r="H131" s="365"/>
      <c r="I131" s="365"/>
      <c r="J131" s="365"/>
      <c r="K131" s="365"/>
      <c r="L131" s="330"/>
      <c r="M131" s="330"/>
      <c r="N131" s="330"/>
      <c r="O131" s="365"/>
      <c r="P131" s="365"/>
    </row>
    <row r="132" spans="1:16" ht="15.75" customHeight="1" x14ac:dyDescent="0.4">
      <c r="A132" s="365"/>
      <c r="B132" s="365"/>
      <c r="C132" s="366"/>
      <c r="D132" s="367"/>
      <c r="E132" s="367"/>
      <c r="F132" s="367"/>
      <c r="G132" s="367"/>
      <c r="H132" s="365"/>
      <c r="I132" s="365"/>
      <c r="J132" s="365"/>
      <c r="K132" s="365"/>
      <c r="L132" s="330"/>
      <c r="M132" s="330"/>
      <c r="N132" s="330"/>
      <c r="O132" s="365"/>
      <c r="P132" s="365"/>
    </row>
    <row r="133" spans="1:16" ht="15.75" customHeight="1" x14ac:dyDescent="0.4">
      <c r="A133" s="365"/>
      <c r="B133" s="365"/>
      <c r="C133" s="366"/>
      <c r="D133" s="367"/>
      <c r="E133" s="367"/>
      <c r="F133" s="367"/>
      <c r="G133" s="367"/>
      <c r="H133" s="365"/>
      <c r="I133" s="365"/>
      <c r="J133" s="365"/>
      <c r="K133" s="365"/>
      <c r="L133" s="330"/>
      <c r="M133" s="330"/>
      <c r="N133" s="330"/>
      <c r="O133" s="365"/>
      <c r="P133" s="365"/>
    </row>
    <row r="134" spans="1:16" ht="15.75" customHeight="1" x14ac:dyDescent="0.4">
      <c r="A134" s="365"/>
      <c r="B134" s="365"/>
      <c r="C134" s="366"/>
      <c r="D134" s="367"/>
      <c r="E134" s="367"/>
      <c r="F134" s="367"/>
      <c r="G134" s="367"/>
      <c r="H134" s="365"/>
      <c r="I134" s="365"/>
      <c r="J134" s="365"/>
      <c r="K134" s="365"/>
      <c r="L134" s="330"/>
      <c r="M134" s="330"/>
      <c r="N134" s="330"/>
      <c r="O134" s="365"/>
      <c r="P134" s="365"/>
    </row>
    <row r="135" spans="1:16" ht="15.75" customHeight="1" x14ac:dyDescent="0.4">
      <c r="A135" s="365"/>
      <c r="B135" s="365"/>
      <c r="C135" s="366"/>
      <c r="D135" s="367"/>
      <c r="E135" s="367"/>
      <c r="F135" s="367"/>
      <c r="G135" s="367"/>
      <c r="H135" s="365"/>
      <c r="I135" s="365"/>
      <c r="J135" s="365"/>
      <c r="K135" s="365"/>
      <c r="L135" s="330"/>
      <c r="M135" s="330"/>
      <c r="N135" s="330"/>
      <c r="O135" s="365"/>
      <c r="P135" s="365"/>
    </row>
    <row r="136" spans="1:16" ht="15.75" customHeight="1" x14ac:dyDescent="0.4">
      <c r="A136" s="365"/>
      <c r="B136" s="365"/>
      <c r="C136" s="366"/>
      <c r="D136" s="367"/>
      <c r="E136" s="367"/>
      <c r="F136" s="367"/>
      <c r="G136" s="367"/>
      <c r="H136" s="365"/>
      <c r="I136" s="365"/>
      <c r="J136" s="365"/>
      <c r="K136" s="365"/>
      <c r="L136" s="330"/>
      <c r="M136" s="330"/>
      <c r="N136" s="330"/>
      <c r="O136" s="365"/>
      <c r="P136" s="365"/>
    </row>
    <row r="137" spans="1:16" ht="15.75" customHeight="1" x14ac:dyDescent="0.4">
      <c r="A137" s="365"/>
      <c r="B137" s="365"/>
      <c r="C137" s="366"/>
      <c r="D137" s="367"/>
      <c r="E137" s="367"/>
      <c r="F137" s="367"/>
      <c r="G137" s="367"/>
      <c r="H137" s="365"/>
      <c r="I137" s="365"/>
      <c r="J137" s="365"/>
      <c r="K137" s="365"/>
      <c r="L137" s="330"/>
      <c r="M137" s="330"/>
      <c r="N137" s="330"/>
      <c r="O137" s="365"/>
      <c r="P137" s="365"/>
    </row>
    <row r="138" spans="1:16" ht="15.75" customHeight="1" x14ac:dyDescent="0.4">
      <c r="A138" s="365"/>
      <c r="B138" s="365"/>
      <c r="C138" s="366"/>
      <c r="D138" s="367"/>
      <c r="E138" s="367"/>
      <c r="F138" s="367"/>
      <c r="G138" s="367"/>
      <c r="H138" s="365"/>
      <c r="I138" s="365"/>
      <c r="J138" s="365"/>
      <c r="K138" s="365"/>
      <c r="L138" s="330"/>
      <c r="M138" s="330"/>
      <c r="N138" s="330"/>
      <c r="O138" s="365"/>
      <c r="P138" s="365"/>
    </row>
    <row r="139" spans="1:16" ht="15.75" customHeight="1" x14ac:dyDescent="0.4">
      <c r="A139" s="365"/>
      <c r="B139" s="365"/>
      <c r="C139" s="366"/>
      <c r="D139" s="367"/>
      <c r="E139" s="367"/>
      <c r="F139" s="367"/>
      <c r="G139" s="367"/>
      <c r="H139" s="365"/>
      <c r="I139" s="365"/>
      <c r="J139" s="365"/>
      <c r="K139" s="365"/>
      <c r="L139" s="330"/>
      <c r="M139" s="330"/>
      <c r="N139" s="330"/>
      <c r="O139" s="365"/>
      <c r="P139" s="365"/>
    </row>
    <row r="140" spans="1:16" ht="15.75" customHeight="1" x14ac:dyDescent="0.4">
      <c r="A140" s="365"/>
      <c r="B140" s="365"/>
      <c r="C140" s="366"/>
      <c r="D140" s="367"/>
      <c r="E140" s="367"/>
      <c r="F140" s="367"/>
      <c r="G140" s="367"/>
      <c r="H140" s="365"/>
      <c r="I140" s="365"/>
      <c r="J140" s="365"/>
      <c r="K140" s="365"/>
      <c r="L140" s="330"/>
      <c r="M140" s="330"/>
      <c r="N140" s="330"/>
      <c r="O140" s="365"/>
      <c r="P140" s="365"/>
    </row>
    <row r="141" spans="1:16" ht="15.75" customHeight="1" x14ac:dyDescent="0.4">
      <c r="A141" s="365"/>
      <c r="B141" s="365"/>
      <c r="C141" s="366"/>
      <c r="D141" s="367"/>
      <c r="E141" s="367"/>
      <c r="F141" s="367"/>
      <c r="G141" s="367"/>
      <c r="H141" s="365"/>
      <c r="I141" s="365"/>
      <c r="J141" s="365"/>
      <c r="K141" s="365"/>
      <c r="L141" s="330"/>
      <c r="M141" s="330"/>
      <c r="N141" s="330"/>
      <c r="O141" s="365"/>
      <c r="P141" s="365"/>
    </row>
    <row r="142" spans="1:16" ht="15.75" customHeight="1" x14ac:dyDescent="0.4">
      <c r="A142" s="365"/>
      <c r="B142" s="365"/>
      <c r="C142" s="366"/>
      <c r="D142" s="367"/>
      <c r="E142" s="367"/>
      <c r="F142" s="367"/>
      <c r="G142" s="367"/>
      <c r="H142" s="365"/>
      <c r="I142" s="365"/>
      <c r="J142" s="365"/>
      <c r="K142" s="365"/>
      <c r="L142" s="330"/>
      <c r="M142" s="330"/>
      <c r="N142" s="330"/>
      <c r="O142" s="365"/>
      <c r="P142" s="365"/>
    </row>
    <row r="143" spans="1:16" ht="15.75" customHeight="1" x14ac:dyDescent="0.4">
      <c r="A143" s="365"/>
      <c r="B143" s="365"/>
      <c r="C143" s="366"/>
      <c r="D143" s="367"/>
      <c r="E143" s="367"/>
      <c r="F143" s="367"/>
      <c r="G143" s="367"/>
      <c r="H143" s="365"/>
      <c r="I143" s="365"/>
      <c r="J143" s="365"/>
      <c r="K143" s="365"/>
      <c r="L143" s="330"/>
      <c r="M143" s="330"/>
      <c r="N143" s="330"/>
      <c r="O143" s="365"/>
      <c r="P143" s="365"/>
    </row>
    <row r="144" spans="1:16" ht="15.75" customHeight="1" x14ac:dyDescent="0.4">
      <c r="A144" s="365"/>
      <c r="B144" s="365"/>
      <c r="C144" s="366"/>
      <c r="D144" s="367"/>
      <c r="E144" s="367"/>
      <c r="F144" s="367"/>
      <c r="G144" s="367"/>
      <c r="H144" s="365"/>
      <c r="I144" s="365"/>
      <c r="J144" s="365"/>
      <c r="K144" s="365"/>
      <c r="L144" s="330"/>
      <c r="M144" s="330"/>
      <c r="N144" s="330"/>
      <c r="O144" s="365"/>
      <c r="P144" s="365"/>
    </row>
    <row r="145" spans="1:16" ht="15.75" customHeight="1" x14ac:dyDescent="0.4">
      <c r="A145" s="365"/>
      <c r="B145" s="365"/>
      <c r="C145" s="366"/>
      <c r="D145" s="367"/>
      <c r="E145" s="367"/>
      <c r="F145" s="367"/>
      <c r="G145" s="367"/>
      <c r="H145" s="365"/>
      <c r="I145" s="365"/>
      <c r="J145" s="365"/>
      <c r="K145" s="365"/>
      <c r="L145" s="330"/>
      <c r="M145" s="330"/>
      <c r="N145" s="330"/>
      <c r="O145" s="365"/>
      <c r="P145" s="365"/>
    </row>
    <row r="146" spans="1:16" ht="15.75" customHeight="1" x14ac:dyDescent="0.4">
      <c r="A146" s="365"/>
      <c r="B146" s="365"/>
      <c r="C146" s="366"/>
      <c r="D146" s="367"/>
      <c r="E146" s="367"/>
      <c r="F146" s="367"/>
      <c r="G146" s="367"/>
      <c r="H146" s="365"/>
      <c r="I146" s="365"/>
      <c r="J146" s="365"/>
      <c r="K146" s="365"/>
      <c r="L146" s="330"/>
      <c r="M146" s="330"/>
      <c r="N146" s="330"/>
      <c r="O146" s="365"/>
      <c r="P146" s="365"/>
    </row>
    <row r="147" spans="1:16" ht="15.75" customHeight="1" x14ac:dyDescent="0.4">
      <c r="A147" s="365"/>
      <c r="B147" s="365"/>
      <c r="C147" s="366"/>
      <c r="D147" s="367"/>
      <c r="E147" s="367"/>
      <c r="F147" s="367"/>
      <c r="G147" s="367"/>
      <c r="H147" s="365"/>
      <c r="I147" s="365"/>
      <c r="J147" s="365"/>
      <c r="K147" s="365"/>
      <c r="L147" s="330"/>
      <c r="M147" s="330"/>
      <c r="N147" s="330"/>
      <c r="O147" s="365"/>
      <c r="P147" s="365"/>
    </row>
    <row r="148" spans="1:16" ht="15.75" customHeight="1" x14ac:dyDescent="0.4">
      <c r="A148" s="365"/>
      <c r="B148" s="365"/>
      <c r="C148" s="366"/>
      <c r="D148" s="367"/>
      <c r="E148" s="367"/>
      <c r="F148" s="367"/>
      <c r="G148" s="367"/>
      <c r="H148" s="365"/>
      <c r="I148" s="365"/>
      <c r="J148" s="365"/>
      <c r="K148" s="365"/>
      <c r="L148" s="330"/>
      <c r="M148" s="330"/>
      <c r="N148" s="330"/>
      <c r="O148" s="365"/>
      <c r="P148" s="365"/>
    </row>
    <row r="149" spans="1:16" ht="15.75" customHeight="1" x14ac:dyDescent="0.4">
      <c r="A149" s="365"/>
      <c r="B149" s="365"/>
      <c r="C149" s="366"/>
      <c r="D149" s="367"/>
      <c r="E149" s="367"/>
      <c r="F149" s="367"/>
      <c r="G149" s="367"/>
      <c r="H149" s="365"/>
      <c r="I149" s="365"/>
      <c r="J149" s="365"/>
      <c r="K149" s="365"/>
      <c r="L149" s="330"/>
      <c r="M149" s="330"/>
      <c r="N149" s="330"/>
      <c r="O149" s="365"/>
      <c r="P149" s="365"/>
    </row>
    <row r="150" spans="1:16" ht="15.75" customHeight="1" x14ac:dyDescent="0.4">
      <c r="A150" s="365"/>
      <c r="B150" s="365"/>
      <c r="C150" s="366"/>
      <c r="D150" s="367"/>
      <c r="E150" s="367"/>
      <c r="F150" s="367"/>
      <c r="G150" s="367"/>
      <c r="H150" s="365"/>
      <c r="I150" s="365"/>
      <c r="J150" s="365"/>
      <c r="K150" s="365"/>
      <c r="L150" s="330"/>
      <c r="M150" s="330"/>
      <c r="N150" s="330"/>
      <c r="O150" s="365"/>
      <c r="P150" s="365"/>
    </row>
    <row r="151" spans="1:16" ht="15.75" customHeight="1" x14ac:dyDescent="0.4">
      <c r="A151" s="365"/>
      <c r="B151" s="365"/>
      <c r="C151" s="366"/>
      <c r="D151" s="367"/>
      <c r="E151" s="367"/>
      <c r="F151" s="367"/>
      <c r="G151" s="367"/>
      <c r="H151" s="365"/>
      <c r="I151" s="365"/>
      <c r="J151" s="365"/>
      <c r="K151" s="365"/>
      <c r="L151" s="330"/>
      <c r="M151" s="330"/>
      <c r="N151" s="330"/>
      <c r="O151" s="365"/>
      <c r="P151" s="365"/>
    </row>
    <row r="152" spans="1:16" ht="15.75" customHeight="1" x14ac:dyDescent="0.4">
      <c r="A152" s="365"/>
      <c r="B152" s="365"/>
      <c r="C152" s="366"/>
      <c r="D152" s="367"/>
      <c r="E152" s="367"/>
      <c r="F152" s="367"/>
      <c r="G152" s="367"/>
      <c r="H152" s="365"/>
      <c r="I152" s="365"/>
      <c r="J152" s="365"/>
      <c r="K152" s="365"/>
      <c r="L152" s="330"/>
      <c r="M152" s="330"/>
      <c r="N152" s="330"/>
      <c r="O152" s="365"/>
      <c r="P152" s="365"/>
    </row>
    <row r="153" spans="1:16" ht="15.75" customHeight="1" x14ac:dyDescent="0.4">
      <c r="A153" s="365"/>
      <c r="B153" s="365"/>
      <c r="C153" s="366"/>
      <c r="D153" s="367"/>
      <c r="E153" s="367"/>
      <c r="F153" s="367"/>
      <c r="G153" s="367"/>
      <c r="H153" s="365"/>
      <c r="I153" s="365"/>
      <c r="J153" s="365"/>
      <c r="K153" s="365"/>
      <c r="L153" s="330"/>
      <c r="M153" s="330"/>
      <c r="N153" s="330"/>
      <c r="O153" s="365"/>
      <c r="P153" s="365"/>
    </row>
    <row r="154" spans="1:16" ht="15.75" customHeight="1" x14ac:dyDescent="0.4">
      <c r="A154" s="365"/>
      <c r="B154" s="365"/>
      <c r="C154" s="366"/>
      <c r="D154" s="367"/>
      <c r="E154" s="367"/>
      <c r="F154" s="367"/>
      <c r="G154" s="367"/>
      <c r="H154" s="365"/>
      <c r="I154" s="365"/>
      <c r="J154" s="365"/>
      <c r="K154" s="365"/>
      <c r="L154" s="330"/>
      <c r="M154" s="330"/>
      <c r="N154" s="330"/>
      <c r="O154" s="365"/>
      <c r="P154" s="365"/>
    </row>
    <row r="155" spans="1:16" ht="15.75" customHeight="1" x14ac:dyDescent="0.4">
      <c r="A155" s="365"/>
      <c r="B155" s="365"/>
      <c r="C155" s="366"/>
      <c r="D155" s="367"/>
      <c r="E155" s="367"/>
      <c r="F155" s="367"/>
      <c r="G155" s="367"/>
      <c r="H155" s="365"/>
      <c r="I155" s="365"/>
      <c r="J155" s="365"/>
      <c r="K155" s="365"/>
      <c r="L155" s="330"/>
      <c r="M155" s="330"/>
      <c r="N155" s="330"/>
      <c r="O155" s="365"/>
      <c r="P155" s="365"/>
    </row>
    <row r="156" spans="1:16" ht="15.75" customHeight="1" x14ac:dyDescent="0.4">
      <c r="A156" s="365"/>
      <c r="B156" s="365"/>
      <c r="C156" s="366"/>
      <c r="D156" s="367"/>
      <c r="E156" s="367"/>
      <c r="F156" s="367"/>
      <c r="G156" s="367"/>
      <c r="H156" s="365"/>
      <c r="I156" s="365"/>
      <c r="J156" s="365"/>
      <c r="K156" s="365"/>
      <c r="L156" s="330"/>
      <c r="M156" s="330"/>
      <c r="N156" s="330"/>
      <c r="O156" s="365"/>
      <c r="P156" s="365"/>
    </row>
    <row r="157" spans="1:16" ht="15.75" customHeight="1" x14ac:dyDescent="0.4">
      <c r="A157" s="365"/>
      <c r="B157" s="365"/>
      <c r="C157" s="366"/>
      <c r="D157" s="367"/>
      <c r="E157" s="367"/>
      <c r="F157" s="367"/>
      <c r="G157" s="367"/>
      <c r="H157" s="365"/>
      <c r="I157" s="365"/>
      <c r="J157" s="365"/>
      <c r="K157" s="365"/>
      <c r="L157" s="330"/>
      <c r="M157" s="330"/>
      <c r="N157" s="330"/>
      <c r="O157" s="365"/>
      <c r="P157" s="365"/>
    </row>
    <row r="158" spans="1:16" ht="15.75" customHeight="1" x14ac:dyDescent="0.4">
      <c r="A158" s="365"/>
      <c r="B158" s="365"/>
      <c r="C158" s="366"/>
      <c r="D158" s="367"/>
      <c r="E158" s="367"/>
      <c r="F158" s="367"/>
      <c r="G158" s="367"/>
      <c r="H158" s="365"/>
      <c r="I158" s="365"/>
      <c r="J158" s="365"/>
      <c r="K158" s="365"/>
      <c r="L158" s="330"/>
      <c r="M158" s="330"/>
      <c r="N158" s="330"/>
      <c r="O158" s="365"/>
      <c r="P158" s="365"/>
    </row>
    <row r="159" spans="1:16" ht="15.75" customHeight="1" x14ac:dyDescent="0.4">
      <c r="A159" s="365"/>
      <c r="B159" s="365"/>
      <c r="C159" s="366"/>
      <c r="D159" s="367"/>
      <c r="E159" s="367"/>
      <c r="F159" s="367"/>
      <c r="G159" s="367"/>
      <c r="H159" s="365"/>
      <c r="I159" s="365"/>
      <c r="J159" s="365"/>
      <c r="K159" s="365"/>
      <c r="L159" s="330"/>
      <c r="M159" s="330"/>
      <c r="N159" s="330"/>
      <c r="O159" s="365"/>
      <c r="P159" s="365"/>
    </row>
    <row r="160" spans="1:16" ht="15.75" customHeight="1" x14ac:dyDescent="0.4">
      <c r="A160" s="365"/>
      <c r="B160" s="365"/>
      <c r="C160" s="366"/>
      <c r="D160" s="367"/>
      <c r="E160" s="367"/>
      <c r="F160" s="367"/>
      <c r="G160" s="367"/>
      <c r="H160" s="365"/>
      <c r="I160" s="365"/>
      <c r="J160" s="365"/>
      <c r="K160" s="365"/>
      <c r="L160" s="330"/>
      <c r="M160" s="330"/>
      <c r="N160" s="330"/>
      <c r="O160" s="365"/>
      <c r="P160" s="365"/>
    </row>
    <row r="161" spans="1:16" ht="15.75" customHeight="1" x14ac:dyDescent="0.4">
      <c r="A161" s="365"/>
      <c r="B161" s="365"/>
      <c r="C161" s="366"/>
      <c r="D161" s="367"/>
      <c r="E161" s="367"/>
      <c r="F161" s="367"/>
      <c r="G161" s="367"/>
      <c r="H161" s="365"/>
      <c r="I161" s="365"/>
      <c r="J161" s="365"/>
      <c r="K161" s="365"/>
      <c r="L161" s="330"/>
      <c r="M161" s="330"/>
      <c r="N161" s="330"/>
      <c r="O161" s="365"/>
      <c r="P161" s="365"/>
    </row>
    <row r="162" spans="1:16" ht="15.75" customHeight="1" x14ac:dyDescent="0.4">
      <c r="A162" s="365"/>
      <c r="B162" s="365"/>
      <c r="C162" s="366"/>
      <c r="D162" s="367"/>
      <c r="E162" s="367"/>
      <c r="F162" s="367"/>
      <c r="G162" s="367"/>
      <c r="H162" s="365"/>
      <c r="I162" s="365"/>
      <c r="J162" s="365"/>
      <c r="K162" s="365"/>
      <c r="L162" s="330"/>
      <c r="M162" s="330"/>
      <c r="N162" s="330"/>
      <c r="O162" s="365"/>
      <c r="P162" s="365"/>
    </row>
    <row r="163" spans="1:16" ht="15.75" customHeight="1" x14ac:dyDescent="0.4">
      <c r="A163" s="365"/>
      <c r="B163" s="365"/>
      <c r="C163" s="366"/>
      <c r="D163" s="367"/>
      <c r="E163" s="367"/>
      <c r="F163" s="367"/>
      <c r="G163" s="367"/>
      <c r="H163" s="365"/>
      <c r="I163" s="365"/>
      <c r="J163" s="365"/>
      <c r="K163" s="365"/>
      <c r="L163" s="330"/>
      <c r="M163" s="330"/>
      <c r="N163" s="330"/>
      <c r="O163" s="365"/>
      <c r="P163" s="365"/>
    </row>
    <row r="164" spans="1:16" ht="15.75" customHeight="1" x14ac:dyDescent="0.4">
      <c r="A164" s="365"/>
      <c r="B164" s="365"/>
      <c r="C164" s="366"/>
      <c r="D164" s="367"/>
      <c r="E164" s="367"/>
      <c r="F164" s="367"/>
      <c r="G164" s="367"/>
      <c r="H164" s="365"/>
      <c r="I164" s="365"/>
      <c r="J164" s="365"/>
      <c r="K164" s="365"/>
      <c r="L164" s="330"/>
      <c r="M164" s="330"/>
      <c r="N164" s="330"/>
      <c r="O164" s="365"/>
      <c r="P164" s="365"/>
    </row>
    <row r="165" spans="1:16" ht="15.75" customHeight="1" x14ac:dyDescent="0.4">
      <c r="A165" s="365"/>
      <c r="B165" s="365"/>
      <c r="C165" s="366"/>
      <c r="D165" s="367"/>
      <c r="E165" s="367"/>
      <c r="F165" s="367"/>
      <c r="G165" s="367"/>
      <c r="H165" s="365"/>
      <c r="I165" s="365"/>
      <c r="J165" s="365"/>
      <c r="K165" s="365"/>
      <c r="L165" s="330"/>
      <c r="M165" s="330"/>
      <c r="N165" s="330"/>
      <c r="O165" s="365"/>
      <c r="P165" s="365"/>
    </row>
    <row r="166" spans="1:16" ht="15.75" customHeight="1" x14ac:dyDescent="0.4">
      <c r="A166" s="365"/>
      <c r="B166" s="365"/>
      <c r="C166" s="366"/>
      <c r="D166" s="367"/>
      <c r="E166" s="367"/>
      <c r="F166" s="367"/>
      <c r="G166" s="367"/>
      <c r="H166" s="365"/>
      <c r="I166" s="365"/>
      <c r="J166" s="365"/>
      <c r="K166" s="365"/>
      <c r="L166" s="330"/>
      <c r="M166" s="330"/>
      <c r="N166" s="330"/>
      <c r="O166" s="365"/>
      <c r="P166" s="365"/>
    </row>
    <row r="167" spans="1:16" ht="15.75" customHeight="1" x14ac:dyDescent="0.4">
      <c r="A167" s="365"/>
      <c r="B167" s="365"/>
      <c r="C167" s="366"/>
      <c r="D167" s="367"/>
      <c r="E167" s="367"/>
      <c r="F167" s="367"/>
      <c r="G167" s="367"/>
      <c r="H167" s="365"/>
      <c r="I167" s="365"/>
      <c r="J167" s="365"/>
      <c r="K167" s="365"/>
      <c r="L167" s="330"/>
      <c r="M167" s="330"/>
      <c r="N167" s="330"/>
      <c r="O167" s="365"/>
      <c r="P167" s="365"/>
    </row>
    <row r="168" spans="1:16" ht="15.75" customHeight="1" x14ac:dyDescent="0.4">
      <c r="A168" s="365"/>
      <c r="B168" s="365"/>
      <c r="C168" s="366"/>
      <c r="D168" s="367"/>
      <c r="E168" s="367"/>
      <c r="F168" s="367"/>
      <c r="G168" s="367"/>
      <c r="H168" s="365"/>
      <c r="I168" s="365"/>
      <c r="J168" s="365"/>
      <c r="K168" s="365"/>
      <c r="L168" s="330"/>
      <c r="M168" s="330"/>
      <c r="N168" s="330"/>
      <c r="O168" s="365"/>
      <c r="P168" s="365"/>
    </row>
    <row r="169" spans="1:16" ht="15.75" customHeight="1" x14ac:dyDescent="0.4">
      <c r="A169" s="365"/>
      <c r="B169" s="365"/>
      <c r="C169" s="366"/>
      <c r="D169" s="367"/>
      <c r="E169" s="367"/>
      <c r="F169" s="367"/>
      <c r="G169" s="367"/>
      <c r="H169" s="365"/>
      <c r="I169" s="365"/>
      <c r="J169" s="365"/>
      <c r="K169" s="365"/>
      <c r="L169" s="330"/>
      <c r="M169" s="330"/>
      <c r="N169" s="330"/>
      <c r="O169" s="365"/>
      <c r="P169" s="365"/>
    </row>
    <row r="170" spans="1:16" ht="15.75" customHeight="1" x14ac:dyDescent="0.4">
      <c r="A170" s="365"/>
      <c r="B170" s="365"/>
      <c r="C170" s="366"/>
      <c r="D170" s="367"/>
      <c r="E170" s="367"/>
      <c r="F170" s="367"/>
      <c r="G170" s="367"/>
      <c r="H170" s="365"/>
      <c r="I170" s="365"/>
      <c r="J170" s="365"/>
      <c r="K170" s="365"/>
      <c r="L170" s="330"/>
      <c r="M170" s="330"/>
      <c r="N170" s="330"/>
      <c r="O170" s="365"/>
      <c r="P170" s="365"/>
    </row>
    <row r="171" spans="1:16" ht="15.75" customHeight="1" x14ac:dyDescent="0.4">
      <c r="A171" s="365"/>
      <c r="B171" s="365"/>
      <c r="C171" s="366"/>
      <c r="D171" s="367"/>
      <c r="E171" s="367"/>
      <c r="F171" s="367"/>
      <c r="G171" s="367"/>
      <c r="H171" s="365"/>
      <c r="I171" s="365"/>
      <c r="J171" s="365"/>
      <c r="K171" s="365"/>
      <c r="L171" s="330"/>
      <c r="M171" s="330"/>
      <c r="N171" s="330"/>
      <c r="O171" s="365"/>
      <c r="P171" s="365"/>
    </row>
    <row r="172" spans="1:16" ht="15.75" customHeight="1" x14ac:dyDescent="0.4">
      <c r="A172" s="365"/>
      <c r="B172" s="365"/>
      <c r="C172" s="366"/>
      <c r="D172" s="367"/>
      <c r="E172" s="367"/>
      <c r="F172" s="367"/>
      <c r="G172" s="367"/>
      <c r="H172" s="365"/>
      <c r="I172" s="365"/>
      <c r="J172" s="365"/>
      <c r="K172" s="365"/>
      <c r="L172" s="330"/>
      <c r="M172" s="330"/>
      <c r="N172" s="330"/>
      <c r="O172" s="365"/>
      <c r="P172" s="365"/>
    </row>
    <row r="173" spans="1:16" ht="15.75" customHeight="1" x14ac:dyDescent="0.4">
      <c r="A173" s="365"/>
      <c r="B173" s="365"/>
      <c r="C173" s="366"/>
      <c r="D173" s="367"/>
      <c r="E173" s="367"/>
      <c r="F173" s="367"/>
      <c r="G173" s="367"/>
      <c r="H173" s="365"/>
      <c r="I173" s="365"/>
      <c r="J173" s="365"/>
      <c r="K173" s="365"/>
      <c r="L173" s="330"/>
      <c r="M173" s="330"/>
      <c r="N173" s="330"/>
      <c r="O173" s="365"/>
      <c r="P173" s="365"/>
    </row>
    <row r="174" spans="1:16" ht="15.75" customHeight="1" x14ac:dyDescent="0.4">
      <c r="A174" s="365"/>
      <c r="B174" s="365"/>
      <c r="C174" s="366"/>
      <c r="D174" s="367"/>
      <c r="E174" s="367"/>
      <c r="F174" s="367"/>
      <c r="G174" s="367"/>
      <c r="H174" s="365"/>
      <c r="I174" s="365"/>
      <c r="J174" s="365"/>
      <c r="K174" s="365"/>
      <c r="L174" s="330"/>
      <c r="M174" s="330"/>
      <c r="N174" s="330"/>
      <c r="O174" s="365"/>
      <c r="P174" s="365"/>
    </row>
    <row r="175" spans="1:16" ht="15.75" customHeight="1" x14ac:dyDescent="0.4">
      <c r="A175" s="365"/>
      <c r="B175" s="365"/>
      <c r="C175" s="366"/>
      <c r="D175" s="367"/>
      <c r="E175" s="367"/>
      <c r="F175" s="367"/>
      <c r="G175" s="367"/>
      <c r="H175" s="365"/>
      <c r="I175" s="365"/>
      <c r="J175" s="365"/>
      <c r="K175" s="365"/>
      <c r="L175" s="330"/>
      <c r="M175" s="330"/>
      <c r="N175" s="330"/>
      <c r="O175" s="365"/>
      <c r="P175" s="365"/>
    </row>
    <row r="176" spans="1:16" ht="15.75" customHeight="1" x14ac:dyDescent="0.4">
      <c r="A176" s="365"/>
      <c r="B176" s="365"/>
      <c r="C176" s="366"/>
      <c r="D176" s="367"/>
      <c r="E176" s="367"/>
      <c r="F176" s="367"/>
      <c r="G176" s="367"/>
      <c r="H176" s="365"/>
      <c r="I176" s="365"/>
      <c r="J176" s="365"/>
      <c r="K176" s="365"/>
      <c r="L176" s="330"/>
      <c r="M176" s="330"/>
      <c r="N176" s="330"/>
      <c r="O176" s="365"/>
      <c r="P176" s="365"/>
    </row>
    <row r="177" spans="1:16" ht="15.75" customHeight="1" x14ac:dyDescent="0.4">
      <c r="A177" s="365"/>
      <c r="B177" s="365"/>
      <c r="C177" s="366"/>
      <c r="D177" s="367"/>
      <c r="E177" s="367"/>
      <c r="F177" s="367"/>
      <c r="G177" s="367"/>
      <c r="H177" s="365"/>
      <c r="I177" s="365"/>
      <c r="J177" s="365"/>
      <c r="K177" s="365"/>
      <c r="L177" s="330"/>
      <c r="M177" s="330"/>
      <c r="N177" s="330"/>
      <c r="O177" s="365"/>
      <c r="P177" s="365"/>
    </row>
    <row r="178" spans="1:16" ht="15.75" customHeight="1" x14ac:dyDescent="0.4">
      <c r="A178" s="365"/>
      <c r="B178" s="365"/>
      <c r="C178" s="366"/>
      <c r="D178" s="367"/>
      <c r="E178" s="367"/>
      <c r="F178" s="367"/>
      <c r="G178" s="367"/>
      <c r="H178" s="365"/>
      <c r="I178" s="365"/>
      <c r="J178" s="365"/>
      <c r="K178" s="365"/>
      <c r="L178" s="330"/>
      <c r="M178" s="330"/>
      <c r="N178" s="330"/>
      <c r="O178" s="365"/>
      <c r="P178" s="365"/>
    </row>
    <row r="179" spans="1:16" ht="15.75" customHeight="1" x14ac:dyDescent="0.4">
      <c r="A179" s="365"/>
      <c r="B179" s="365"/>
      <c r="C179" s="366"/>
      <c r="D179" s="367"/>
      <c r="E179" s="367"/>
      <c r="F179" s="367"/>
      <c r="G179" s="367"/>
      <c r="H179" s="365"/>
      <c r="I179" s="365"/>
      <c r="J179" s="365"/>
      <c r="K179" s="365"/>
      <c r="L179" s="330"/>
      <c r="M179" s="330"/>
      <c r="N179" s="330"/>
      <c r="O179" s="365"/>
      <c r="P179" s="365"/>
    </row>
    <row r="180" spans="1:16" ht="15.75" customHeight="1" x14ac:dyDescent="0.4">
      <c r="A180" s="365"/>
      <c r="B180" s="365"/>
      <c r="C180" s="366"/>
      <c r="D180" s="367"/>
      <c r="E180" s="367"/>
      <c r="F180" s="367"/>
      <c r="G180" s="367"/>
      <c r="H180" s="365"/>
      <c r="I180" s="365"/>
      <c r="J180" s="365"/>
      <c r="K180" s="365"/>
      <c r="L180" s="330"/>
      <c r="M180" s="330"/>
      <c r="N180" s="330"/>
      <c r="O180" s="365"/>
      <c r="P180" s="365"/>
    </row>
    <row r="181" spans="1:16" ht="15.75" customHeight="1" x14ac:dyDescent="0.4">
      <c r="A181" s="365"/>
      <c r="B181" s="365"/>
      <c r="C181" s="366"/>
      <c r="D181" s="367"/>
      <c r="E181" s="367"/>
      <c r="F181" s="367"/>
      <c r="G181" s="367"/>
      <c r="H181" s="365"/>
      <c r="I181" s="365"/>
      <c r="J181" s="365"/>
      <c r="K181" s="365"/>
      <c r="L181" s="330"/>
      <c r="M181" s="330"/>
      <c r="N181" s="330"/>
      <c r="O181" s="365"/>
      <c r="P181" s="365"/>
    </row>
    <row r="182" spans="1:16" ht="15.75" customHeight="1" x14ac:dyDescent="0.4">
      <c r="A182" s="365"/>
      <c r="B182" s="365"/>
      <c r="C182" s="366"/>
      <c r="D182" s="367"/>
      <c r="E182" s="367"/>
      <c r="F182" s="367"/>
      <c r="G182" s="367"/>
      <c r="H182" s="365"/>
      <c r="I182" s="365"/>
      <c r="J182" s="365"/>
      <c r="K182" s="365"/>
      <c r="L182" s="330"/>
      <c r="M182" s="330"/>
      <c r="N182" s="330"/>
      <c r="O182" s="365"/>
      <c r="P182" s="365"/>
    </row>
    <row r="183" spans="1:16" ht="15.75" customHeight="1" x14ac:dyDescent="0.4">
      <c r="A183" s="365"/>
      <c r="B183" s="365"/>
      <c r="C183" s="366"/>
      <c r="D183" s="367"/>
      <c r="E183" s="367"/>
      <c r="F183" s="367"/>
      <c r="G183" s="367"/>
      <c r="H183" s="365"/>
      <c r="I183" s="365"/>
      <c r="J183" s="365"/>
      <c r="K183" s="365"/>
      <c r="L183" s="330"/>
      <c r="M183" s="330"/>
      <c r="N183" s="330"/>
      <c r="O183" s="365"/>
      <c r="P183" s="365"/>
    </row>
    <row r="184" spans="1:16" ht="15.75" customHeight="1" x14ac:dyDescent="0.4">
      <c r="A184" s="365"/>
      <c r="B184" s="365"/>
      <c r="C184" s="366"/>
      <c r="D184" s="367"/>
      <c r="E184" s="367"/>
      <c r="F184" s="367"/>
      <c r="G184" s="367"/>
      <c r="H184" s="365"/>
      <c r="I184" s="365"/>
      <c r="J184" s="365"/>
      <c r="K184" s="365"/>
      <c r="L184" s="330"/>
      <c r="M184" s="330"/>
      <c r="N184" s="330"/>
      <c r="O184" s="365"/>
      <c r="P184" s="365"/>
    </row>
    <row r="185" spans="1:16" ht="15.75" customHeight="1" x14ac:dyDescent="0.4">
      <c r="A185" s="365"/>
      <c r="B185" s="365"/>
      <c r="C185" s="366"/>
      <c r="D185" s="367"/>
      <c r="E185" s="367"/>
      <c r="F185" s="367"/>
      <c r="G185" s="367"/>
      <c r="H185" s="365"/>
      <c r="I185" s="365"/>
      <c r="J185" s="365"/>
      <c r="K185" s="365"/>
      <c r="L185" s="330"/>
      <c r="M185" s="330"/>
      <c r="N185" s="330"/>
      <c r="O185" s="365"/>
      <c r="P185" s="365"/>
    </row>
    <row r="186" spans="1:16" ht="15.75" customHeight="1" x14ac:dyDescent="0.4">
      <c r="A186" s="365"/>
      <c r="B186" s="365"/>
      <c r="C186" s="366"/>
      <c r="D186" s="367"/>
      <c r="E186" s="367"/>
      <c r="F186" s="367"/>
      <c r="G186" s="367"/>
      <c r="H186" s="365"/>
      <c r="I186" s="365"/>
      <c r="J186" s="365"/>
      <c r="K186" s="365"/>
      <c r="L186" s="330"/>
      <c r="M186" s="330"/>
      <c r="N186" s="330"/>
      <c r="O186" s="365"/>
      <c r="P186" s="365"/>
    </row>
    <row r="187" spans="1:16" ht="15.75" customHeight="1" x14ac:dyDescent="0.4">
      <c r="A187" s="365"/>
      <c r="B187" s="365"/>
      <c r="C187" s="366"/>
      <c r="D187" s="367"/>
      <c r="E187" s="367"/>
      <c r="F187" s="367"/>
      <c r="G187" s="367"/>
      <c r="H187" s="365"/>
      <c r="I187" s="365"/>
      <c r="J187" s="365"/>
      <c r="K187" s="365"/>
      <c r="L187" s="330"/>
      <c r="M187" s="330"/>
      <c r="N187" s="330"/>
      <c r="O187" s="365"/>
      <c r="P187" s="365"/>
    </row>
    <row r="188" spans="1:16" ht="15.75" customHeight="1" x14ac:dyDescent="0.4">
      <c r="A188" s="365"/>
      <c r="B188" s="365"/>
      <c r="C188" s="366"/>
      <c r="D188" s="367"/>
      <c r="E188" s="367"/>
      <c r="F188" s="367"/>
      <c r="G188" s="367"/>
      <c r="H188" s="365"/>
      <c r="I188" s="365"/>
      <c r="J188" s="365"/>
      <c r="K188" s="365"/>
      <c r="L188" s="330"/>
      <c r="M188" s="330"/>
      <c r="N188" s="330"/>
      <c r="O188" s="365"/>
      <c r="P188" s="365"/>
    </row>
    <row r="189" spans="1:16" ht="15.75" customHeight="1" x14ac:dyDescent="0.4">
      <c r="A189" s="365"/>
      <c r="B189" s="365"/>
      <c r="C189" s="366"/>
      <c r="D189" s="367"/>
      <c r="E189" s="367"/>
      <c r="F189" s="367"/>
      <c r="G189" s="367"/>
      <c r="H189" s="365"/>
      <c r="I189" s="365"/>
      <c r="J189" s="365"/>
      <c r="K189" s="365"/>
      <c r="L189" s="330"/>
      <c r="M189" s="330"/>
      <c r="N189" s="330"/>
      <c r="O189" s="365"/>
      <c r="P189" s="365"/>
    </row>
    <row r="190" spans="1:16" ht="15.75" customHeight="1" x14ac:dyDescent="0.4">
      <c r="A190" s="365"/>
      <c r="B190" s="365"/>
      <c r="C190" s="366"/>
      <c r="D190" s="367"/>
      <c r="E190" s="367"/>
      <c r="F190" s="367"/>
      <c r="G190" s="367"/>
      <c r="H190" s="365"/>
      <c r="I190" s="365"/>
      <c r="J190" s="365"/>
      <c r="K190" s="365"/>
      <c r="L190" s="330"/>
      <c r="M190" s="330"/>
      <c r="N190" s="330"/>
      <c r="O190" s="365"/>
      <c r="P190" s="365"/>
    </row>
    <row r="191" spans="1:16" ht="15.75" customHeight="1" x14ac:dyDescent="0.4">
      <c r="A191" s="365"/>
      <c r="B191" s="365"/>
      <c r="C191" s="366"/>
      <c r="D191" s="367"/>
      <c r="E191" s="367"/>
      <c r="F191" s="367"/>
      <c r="G191" s="367"/>
      <c r="H191" s="365"/>
      <c r="I191" s="365"/>
      <c r="J191" s="365"/>
      <c r="K191" s="365"/>
      <c r="L191" s="330"/>
      <c r="M191" s="330"/>
      <c r="N191" s="330"/>
      <c r="O191" s="365"/>
      <c r="P191" s="365"/>
    </row>
    <row r="192" spans="1:16" ht="15.75" customHeight="1" x14ac:dyDescent="0.4">
      <c r="A192" s="365"/>
      <c r="B192" s="365"/>
      <c r="C192" s="366"/>
      <c r="D192" s="367"/>
      <c r="E192" s="367"/>
      <c r="F192" s="367"/>
      <c r="G192" s="367"/>
      <c r="H192" s="365"/>
      <c r="I192" s="365"/>
      <c r="J192" s="365"/>
      <c r="K192" s="365"/>
      <c r="L192" s="330"/>
      <c r="M192" s="330"/>
      <c r="N192" s="330"/>
      <c r="O192" s="365"/>
      <c r="P192" s="365"/>
    </row>
    <row r="193" spans="1:16" ht="15.75" customHeight="1" x14ac:dyDescent="0.4">
      <c r="A193" s="365"/>
      <c r="B193" s="365"/>
      <c r="C193" s="366"/>
      <c r="D193" s="367"/>
      <c r="E193" s="367"/>
      <c r="F193" s="367"/>
      <c r="G193" s="367"/>
      <c r="H193" s="365"/>
      <c r="I193" s="365"/>
      <c r="J193" s="365"/>
      <c r="K193" s="365"/>
      <c r="L193" s="330"/>
      <c r="M193" s="330"/>
      <c r="N193" s="330"/>
      <c r="O193" s="365"/>
      <c r="P193" s="365"/>
    </row>
    <row r="194" spans="1:16" ht="15.75" customHeight="1" x14ac:dyDescent="0.4">
      <c r="A194" s="365"/>
      <c r="B194" s="365"/>
      <c r="C194" s="366"/>
      <c r="D194" s="367"/>
      <c r="E194" s="367"/>
      <c r="F194" s="367"/>
      <c r="G194" s="367"/>
      <c r="H194" s="365"/>
      <c r="I194" s="365"/>
      <c r="J194" s="365"/>
      <c r="K194" s="365"/>
      <c r="L194" s="330"/>
      <c r="M194" s="330"/>
      <c r="N194" s="330"/>
      <c r="O194" s="365"/>
      <c r="P194" s="365"/>
    </row>
    <row r="195" spans="1:16" ht="15.75" customHeight="1" x14ac:dyDescent="0.4">
      <c r="A195" s="365"/>
      <c r="B195" s="365"/>
      <c r="C195" s="366"/>
      <c r="D195" s="367"/>
      <c r="E195" s="367"/>
      <c r="F195" s="367"/>
      <c r="G195" s="367"/>
      <c r="H195" s="365"/>
      <c r="I195" s="365"/>
      <c r="J195" s="365"/>
      <c r="K195" s="365"/>
      <c r="L195" s="330"/>
      <c r="M195" s="330"/>
      <c r="N195" s="330"/>
      <c r="O195" s="365"/>
      <c r="P195" s="365"/>
    </row>
    <row r="196" spans="1:16" ht="15.75" customHeight="1" x14ac:dyDescent="0.4">
      <c r="A196" s="365"/>
      <c r="B196" s="365"/>
      <c r="C196" s="366"/>
      <c r="D196" s="367"/>
      <c r="E196" s="367"/>
      <c r="F196" s="367"/>
      <c r="G196" s="367"/>
      <c r="H196" s="365"/>
      <c r="I196" s="365"/>
      <c r="J196" s="365"/>
      <c r="K196" s="365"/>
      <c r="L196" s="330"/>
      <c r="M196" s="330"/>
      <c r="N196" s="330"/>
      <c r="O196" s="365"/>
      <c r="P196" s="365"/>
    </row>
    <row r="197" spans="1:16" ht="15.75" customHeight="1" x14ac:dyDescent="0.4">
      <c r="A197" s="365"/>
      <c r="B197" s="365"/>
      <c r="C197" s="366"/>
      <c r="D197" s="367"/>
      <c r="E197" s="367"/>
      <c r="F197" s="367"/>
      <c r="G197" s="367"/>
      <c r="H197" s="365"/>
      <c r="I197" s="365"/>
      <c r="J197" s="365"/>
      <c r="K197" s="365"/>
      <c r="L197" s="330"/>
      <c r="M197" s="330"/>
      <c r="N197" s="330"/>
      <c r="O197" s="365"/>
      <c r="P197" s="365"/>
    </row>
    <row r="198" spans="1:16" ht="15.75" customHeight="1" x14ac:dyDescent="0.4">
      <c r="A198" s="365"/>
      <c r="B198" s="365"/>
      <c r="C198" s="366"/>
      <c r="D198" s="367"/>
      <c r="E198" s="367"/>
      <c r="F198" s="367"/>
      <c r="G198" s="367"/>
      <c r="H198" s="365"/>
      <c r="I198" s="365"/>
      <c r="J198" s="365"/>
      <c r="K198" s="365"/>
      <c r="L198" s="330"/>
      <c r="M198" s="330"/>
      <c r="N198" s="330"/>
      <c r="O198" s="365"/>
      <c r="P198" s="365"/>
    </row>
    <row r="199" spans="1:16" ht="15.75" customHeight="1" x14ac:dyDescent="0.4">
      <c r="A199" s="365"/>
      <c r="B199" s="365"/>
      <c r="C199" s="366"/>
      <c r="D199" s="367"/>
      <c r="E199" s="367"/>
      <c r="F199" s="367"/>
      <c r="G199" s="367"/>
      <c r="H199" s="365"/>
      <c r="I199" s="365"/>
      <c r="J199" s="365"/>
      <c r="K199" s="365"/>
      <c r="L199" s="330"/>
      <c r="M199" s="330"/>
      <c r="N199" s="330"/>
      <c r="O199" s="365"/>
      <c r="P199" s="365"/>
    </row>
    <row r="200" spans="1:16" ht="15.75" customHeight="1" x14ac:dyDescent="0.4">
      <c r="A200" s="365"/>
      <c r="B200" s="365"/>
      <c r="C200" s="366"/>
      <c r="D200" s="367"/>
      <c r="E200" s="367"/>
      <c r="F200" s="367"/>
      <c r="G200" s="367"/>
      <c r="H200" s="365"/>
      <c r="I200" s="365"/>
      <c r="J200" s="365"/>
      <c r="K200" s="365"/>
      <c r="L200" s="330"/>
      <c r="M200" s="330"/>
      <c r="N200" s="330"/>
      <c r="O200" s="365"/>
      <c r="P200" s="365"/>
    </row>
    <row r="201" spans="1:16" ht="15.75" customHeight="1" x14ac:dyDescent="0.4">
      <c r="A201" s="365"/>
      <c r="B201" s="365"/>
      <c r="C201" s="366"/>
      <c r="D201" s="367"/>
      <c r="E201" s="367"/>
      <c r="F201" s="367"/>
      <c r="G201" s="367"/>
      <c r="H201" s="365"/>
      <c r="I201" s="365"/>
      <c r="J201" s="365"/>
      <c r="K201" s="365"/>
      <c r="L201" s="330"/>
      <c r="M201" s="330"/>
      <c r="N201" s="330"/>
      <c r="O201" s="365"/>
      <c r="P201" s="365"/>
    </row>
    <row r="202" spans="1:16" ht="15.75" customHeight="1" x14ac:dyDescent="0.4">
      <c r="A202" s="365"/>
      <c r="B202" s="365"/>
      <c r="C202" s="366"/>
      <c r="D202" s="367"/>
      <c r="E202" s="367"/>
      <c r="F202" s="367"/>
      <c r="G202" s="367"/>
      <c r="H202" s="365"/>
      <c r="I202" s="365"/>
      <c r="J202" s="365"/>
      <c r="K202" s="365"/>
      <c r="L202" s="330"/>
      <c r="M202" s="330"/>
      <c r="N202" s="330"/>
      <c r="O202" s="365"/>
      <c r="P202" s="365"/>
    </row>
    <row r="203" spans="1:16" ht="15.75" customHeight="1" x14ac:dyDescent="0.4">
      <c r="A203" s="365"/>
      <c r="B203" s="365"/>
      <c r="C203" s="366"/>
      <c r="D203" s="367"/>
      <c r="E203" s="367"/>
      <c r="F203" s="367"/>
      <c r="G203" s="367"/>
      <c r="H203" s="365"/>
      <c r="I203" s="365"/>
      <c r="J203" s="365"/>
      <c r="K203" s="365"/>
      <c r="L203" s="330"/>
      <c r="M203" s="330"/>
      <c r="N203" s="330"/>
      <c r="O203" s="365"/>
      <c r="P203" s="365"/>
    </row>
    <row r="204" spans="1:16" ht="15.75" customHeight="1" x14ac:dyDescent="0.4">
      <c r="A204" s="365"/>
      <c r="B204" s="365"/>
      <c r="C204" s="366"/>
      <c r="D204" s="367"/>
      <c r="E204" s="367"/>
      <c r="F204" s="367"/>
      <c r="G204" s="367"/>
      <c r="H204" s="365"/>
      <c r="I204" s="365"/>
      <c r="J204" s="365"/>
      <c r="K204" s="365"/>
      <c r="L204" s="330"/>
      <c r="M204" s="330"/>
      <c r="N204" s="330"/>
      <c r="O204" s="365"/>
      <c r="P204" s="365"/>
    </row>
    <row r="205" spans="1:16" ht="15.75" customHeight="1" x14ac:dyDescent="0.4">
      <c r="A205" s="365"/>
      <c r="B205" s="365"/>
      <c r="C205" s="366"/>
      <c r="D205" s="367"/>
      <c r="E205" s="367"/>
      <c r="F205" s="367"/>
      <c r="G205" s="367"/>
      <c r="H205" s="365"/>
      <c r="I205" s="365"/>
      <c r="J205" s="365"/>
      <c r="K205" s="365"/>
      <c r="L205" s="330"/>
      <c r="M205" s="330"/>
      <c r="N205" s="330"/>
      <c r="O205" s="365"/>
      <c r="P205" s="365"/>
    </row>
    <row r="206" spans="1:16" ht="15.75" customHeight="1" x14ac:dyDescent="0.4">
      <c r="A206" s="365"/>
      <c r="B206" s="365"/>
      <c r="C206" s="366"/>
      <c r="D206" s="367"/>
      <c r="E206" s="367"/>
      <c r="F206" s="367"/>
      <c r="G206" s="367"/>
      <c r="H206" s="365"/>
      <c r="I206" s="365"/>
      <c r="J206" s="365"/>
      <c r="K206" s="365"/>
      <c r="L206" s="330"/>
      <c r="M206" s="330"/>
      <c r="N206" s="330"/>
      <c r="O206" s="365"/>
      <c r="P206" s="365"/>
    </row>
    <row r="207" spans="1:16" ht="15.75" customHeight="1" x14ac:dyDescent="0.4">
      <c r="A207" s="365"/>
      <c r="B207" s="365"/>
      <c r="C207" s="366"/>
      <c r="D207" s="367"/>
      <c r="E207" s="367"/>
      <c r="F207" s="367"/>
      <c r="G207" s="367"/>
      <c r="H207" s="365"/>
      <c r="I207" s="365"/>
      <c r="J207" s="365"/>
      <c r="K207" s="365"/>
      <c r="L207" s="330"/>
      <c r="M207" s="330"/>
      <c r="N207" s="330"/>
      <c r="O207" s="365"/>
      <c r="P207" s="365"/>
    </row>
    <row r="208" spans="1:16" ht="15.75" customHeight="1" x14ac:dyDescent="0.4">
      <c r="A208" s="365"/>
      <c r="B208" s="365"/>
      <c r="C208" s="366"/>
      <c r="D208" s="367"/>
      <c r="E208" s="367"/>
      <c r="F208" s="367"/>
      <c r="G208" s="367"/>
      <c r="H208" s="365"/>
      <c r="I208" s="365"/>
      <c r="J208" s="365"/>
      <c r="K208" s="365"/>
      <c r="L208" s="330"/>
      <c r="M208" s="330"/>
      <c r="N208" s="330"/>
      <c r="O208" s="365"/>
      <c r="P208" s="365"/>
    </row>
    <row r="209" spans="1:16" ht="15.75" customHeight="1" x14ac:dyDescent="0.4">
      <c r="A209" s="365"/>
      <c r="B209" s="365"/>
      <c r="C209" s="366"/>
      <c r="D209" s="367"/>
      <c r="E209" s="367"/>
      <c r="F209" s="367"/>
      <c r="G209" s="367"/>
      <c r="H209" s="365"/>
      <c r="I209" s="365"/>
      <c r="J209" s="365"/>
      <c r="K209" s="365"/>
      <c r="L209" s="330"/>
      <c r="M209" s="330"/>
      <c r="N209" s="330"/>
      <c r="O209" s="365"/>
      <c r="P209" s="365"/>
    </row>
    <row r="210" spans="1:16" ht="15.75" customHeight="1" x14ac:dyDescent="0.4">
      <c r="A210" s="365"/>
      <c r="B210" s="365"/>
      <c r="C210" s="366"/>
      <c r="D210" s="367"/>
      <c r="E210" s="367"/>
      <c r="F210" s="367"/>
      <c r="G210" s="367"/>
      <c r="H210" s="365"/>
      <c r="I210" s="365"/>
      <c r="J210" s="365"/>
      <c r="K210" s="365"/>
      <c r="L210" s="330"/>
      <c r="M210" s="330"/>
      <c r="N210" s="330"/>
      <c r="O210" s="365"/>
      <c r="P210" s="365"/>
    </row>
    <row r="211" spans="1:16" ht="15.75" customHeight="1" x14ac:dyDescent="0.4">
      <c r="A211" s="365"/>
      <c r="B211" s="365"/>
      <c r="C211" s="366"/>
      <c r="D211" s="367"/>
      <c r="E211" s="367"/>
      <c r="F211" s="367"/>
      <c r="G211" s="367"/>
      <c r="H211" s="365"/>
      <c r="I211" s="365"/>
      <c r="J211" s="365"/>
      <c r="K211" s="365"/>
      <c r="L211" s="330"/>
      <c r="M211" s="330"/>
      <c r="N211" s="330"/>
      <c r="O211" s="365"/>
      <c r="P211" s="365"/>
    </row>
    <row r="212" spans="1:16" ht="15.75" customHeight="1" x14ac:dyDescent="0.4">
      <c r="A212" s="365"/>
      <c r="B212" s="365"/>
      <c r="C212" s="366"/>
      <c r="D212" s="367"/>
      <c r="E212" s="367"/>
      <c r="F212" s="367"/>
      <c r="G212" s="367"/>
      <c r="H212" s="365"/>
      <c r="I212" s="365"/>
      <c r="J212" s="365"/>
      <c r="K212" s="365"/>
      <c r="L212" s="330"/>
      <c r="M212" s="330"/>
      <c r="N212" s="330"/>
      <c r="O212" s="365"/>
      <c r="P212" s="365"/>
    </row>
    <row r="213" spans="1:16" ht="15.75" customHeight="1" x14ac:dyDescent="0.4">
      <c r="A213" s="365"/>
      <c r="B213" s="365"/>
      <c r="C213" s="366"/>
      <c r="D213" s="367"/>
      <c r="E213" s="367"/>
      <c r="F213" s="367"/>
      <c r="G213" s="367"/>
      <c r="H213" s="365"/>
      <c r="I213" s="365"/>
      <c r="J213" s="365"/>
      <c r="K213" s="365"/>
      <c r="L213" s="330"/>
      <c r="M213" s="330"/>
      <c r="N213" s="330"/>
      <c r="O213" s="365"/>
      <c r="P213" s="365"/>
    </row>
    <row r="214" spans="1:16" ht="15.75" customHeight="1" x14ac:dyDescent="0.4">
      <c r="A214" s="365"/>
      <c r="B214" s="365"/>
      <c r="C214" s="366"/>
      <c r="D214" s="367"/>
      <c r="E214" s="367"/>
      <c r="F214" s="367"/>
      <c r="G214" s="367"/>
      <c r="H214" s="365"/>
      <c r="I214" s="365"/>
      <c r="J214" s="365"/>
      <c r="K214" s="365"/>
      <c r="L214" s="330"/>
      <c r="M214" s="330"/>
      <c r="N214" s="330"/>
      <c r="O214" s="365"/>
      <c r="P214" s="365"/>
    </row>
    <row r="215" spans="1:16" ht="15.75" customHeight="1" x14ac:dyDescent="0.4">
      <c r="A215" s="365"/>
      <c r="B215" s="365"/>
      <c r="C215" s="366"/>
      <c r="D215" s="367"/>
      <c r="E215" s="367"/>
      <c r="F215" s="367"/>
      <c r="G215" s="367"/>
      <c r="H215" s="365"/>
      <c r="I215" s="365"/>
      <c r="J215" s="365"/>
      <c r="K215" s="365"/>
      <c r="L215" s="330"/>
      <c r="M215" s="330"/>
      <c r="N215" s="330"/>
      <c r="O215" s="365"/>
      <c r="P215" s="365"/>
    </row>
    <row r="216" spans="1:16" ht="15.75" customHeight="1" x14ac:dyDescent="0.4">
      <c r="A216" s="365"/>
      <c r="B216" s="365"/>
      <c r="C216" s="366"/>
      <c r="D216" s="367"/>
      <c r="E216" s="367"/>
      <c r="F216" s="367"/>
      <c r="G216" s="367"/>
      <c r="H216" s="365"/>
      <c r="I216" s="365"/>
      <c r="J216" s="365"/>
      <c r="K216" s="365"/>
      <c r="L216" s="330"/>
      <c r="M216" s="330"/>
      <c r="N216" s="330"/>
      <c r="O216" s="365"/>
      <c r="P216" s="365"/>
    </row>
    <row r="217" spans="1:16" ht="15.75" customHeight="1" x14ac:dyDescent="0.4">
      <c r="A217" s="365"/>
      <c r="B217" s="365"/>
      <c r="C217" s="366"/>
      <c r="D217" s="367"/>
      <c r="E217" s="367"/>
      <c r="F217" s="367"/>
      <c r="G217" s="367"/>
      <c r="H217" s="365"/>
      <c r="I217" s="365"/>
      <c r="J217" s="365"/>
      <c r="K217" s="365"/>
      <c r="L217" s="330"/>
      <c r="M217" s="330"/>
      <c r="N217" s="330"/>
      <c r="O217" s="365"/>
      <c r="P217" s="365"/>
    </row>
    <row r="218" spans="1:16" ht="15.75" customHeight="1" x14ac:dyDescent="0.4">
      <c r="A218" s="365"/>
      <c r="B218" s="365"/>
      <c r="C218" s="366"/>
      <c r="D218" s="367"/>
      <c r="E218" s="367"/>
      <c r="F218" s="367"/>
      <c r="G218" s="367"/>
      <c r="H218" s="365"/>
      <c r="I218" s="365"/>
      <c r="J218" s="365"/>
      <c r="K218" s="365"/>
      <c r="L218" s="330"/>
      <c r="M218" s="330"/>
      <c r="N218" s="330"/>
      <c r="O218" s="365"/>
      <c r="P218" s="365"/>
    </row>
  </sheetData>
  <mergeCells count="32">
    <mergeCell ref="G9:G10"/>
    <mergeCell ref="H9:H10"/>
    <mergeCell ref="A1:P1"/>
    <mergeCell ref="A3:A30"/>
    <mergeCell ref="C3:N3"/>
    <mergeCell ref="C5:N5"/>
    <mergeCell ref="C6:N6"/>
    <mergeCell ref="C8:N8"/>
    <mergeCell ref="C9:C14"/>
    <mergeCell ref="D9:D10"/>
    <mergeCell ref="E9:E10"/>
    <mergeCell ref="N9:N10"/>
    <mergeCell ref="C15:N15"/>
    <mergeCell ref="C16:N16"/>
    <mergeCell ref="C17:C26"/>
    <mergeCell ref="D17:D18"/>
    <mergeCell ref="I9:K9"/>
    <mergeCell ref="L9:L10"/>
    <mergeCell ref="M9:M10"/>
    <mergeCell ref="C30:N30"/>
    <mergeCell ref="I17:K17"/>
    <mergeCell ref="L17:L18"/>
    <mergeCell ref="M17:M18"/>
    <mergeCell ref="N17:N18"/>
    <mergeCell ref="C27:N27"/>
    <mergeCell ref="D28:N28"/>
    <mergeCell ref="C29:N29"/>
    <mergeCell ref="E17:E18"/>
    <mergeCell ref="F17:F18"/>
    <mergeCell ref="G17:G18"/>
    <mergeCell ref="H17:H18"/>
    <mergeCell ref="F9:F10"/>
  </mergeCells>
  <pageMargins left="0.7" right="0.7" top="0.75" bottom="0.75" header="0.3" footer="0.3"/>
  <pageSetup scale="33"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77E16C8-F37C-4F2C-A449-7AF0207BBBE3}">
          <x14:formula1>
            <xm:f>'Dropdown menus'!$G$3:$G$5</xm:f>
          </x14:formula1>
          <xm:sqref>D11:D14</xm:sqref>
        </x14:dataValidation>
        <x14:dataValidation type="list" allowBlank="1" showInputMessage="1" showErrorMessage="1" xr:uid="{946C71E0-34F2-42DA-9314-B01A505EC505}">
          <x14:formula1>
            <xm:f>'Dropdown menus'!$G$9:$G$11</xm:f>
          </x14:formula1>
          <xm:sqref>E11:E14 E19:E26</xm:sqref>
        </x14:dataValidation>
        <x14:dataValidation type="list" allowBlank="1" showInputMessage="1" showErrorMessage="1" xr:uid="{660BE502-FD92-4FC2-AFC3-4359399B6091}">
          <x14:formula1>
            <xm:f>'Dropdown menus'!$G$21:$G$23</xm:f>
          </x14:formula1>
          <xm:sqref>L11:L14</xm:sqref>
        </x14:dataValidation>
        <x14:dataValidation type="list" allowBlank="1" showInputMessage="1" showErrorMessage="1" xr:uid="{3098522D-DF19-41E2-BB56-FC20958B622E}">
          <x14:formula1>
            <xm:f>'Dropdown menus'!$G$27:$G$29</xm:f>
          </x14:formula1>
          <xm:sqref>N11:N14 N19:N26</xm:sqref>
        </x14:dataValidation>
        <x14:dataValidation type="list" allowBlank="1" showInputMessage="1" xr:uid="{036B6EAA-D0C5-4C30-A9CB-F0C12844A157}">
          <x14:formula1>
            <xm:f>'Dropdown menus'!$G$33:$G$40</xm:f>
          </x14:formula1>
          <xm:sqref>D19:D26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02DF7-3D9E-4E43-AE30-5722F9505450}">
  <sheetPr>
    <tabColor rgb="FF222F4F"/>
    <pageSetUpPr fitToPage="1"/>
  </sheetPr>
  <dimension ref="A1:Y970"/>
  <sheetViews>
    <sheetView zoomScale="85" zoomScaleNormal="85" workbookViewId="0">
      <selection activeCell="K26" sqref="K26"/>
    </sheetView>
  </sheetViews>
  <sheetFormatPr defaultColWidth="11.08984375" defaultRowHeight="15" customHeight="1" x14ac:dyDescent="0.4"/>
  <cols>
    <col min="1" max="1" width="1.90625" style="3" customWidth="1"/>
    <col min="2" max="2" width="2.08984375" style="3" customWidth="1"/>
    <col min="3" max="3" width="8" style="3" customWidth="1"/>
    <col min="4" max="4" width="13.453125" style="3" customWidth="1"/>
    <col min="5" max="5" width="18" style="3" customWidth="1"/>
    <col min="6" max="8" width="14" style="3" customWidth="1"/>
    <col min="9" max="13" width="18.453125" style="3" customWidth="1"/>
    <col min="14" max="15" width="10.81640625" style="44" customWidth="1"/>
    <col min="16" max="16" width="10.453125" style="3" customWidth="1"/>
    <col min="17" max="17" width="2.08984375" style="3" customWidth="1"/>
    <col min="18" max="18" width="1.90625" style="3" customWidth="1"/>
    <col min="19" max="19" width="1.08984375" style="3" customWidth="1"/>
    <col min="20" max="20" width="9" style="3" hidden="1" customWidth="1"/>
    <col min="21" max="21" width="8.453125" style="3" hidden="1" customWidth="1"/>
    <col min="22" max="22" width="7.90625" style="3" hidden="1" customWidth="1"/>
    <col min="23" max="23" width="8" style="3" hidden="1" customWidth="1"/>
    <col min="24" max="24" width="7.08984375" style="3" hidden="1" customWidth="1"/>
    <col min="25" max="16384" width="11.08984375" style="3"/>
  </cols>
  <sheetData>
    <row r="1" spans="1:24" ht="14.25" customHeight="1" thickBot="1" x14ac:dyDescent="0.45">
      <c r="A1" s="63"/>
      <c r="B1" s="63"/>
      <c r="C1" s="9"/>
      <c r="D1" s="9"/>
      <c r="E1" s="9"/>
      <c r="F1" s="9"/>
      <c r="G1" s="9"/>
      <c r="H1" s="9"/>
      <c r="I1" s="9"/>
      <c r="J1" s="9"/>
      <c r="K1" s="9"/>
      <c r="L1" s="9"/>
      <c r="M1" s="9"/>
      <c r="N1" s="41"/>
      <c r="O1" s="41"/>
      <c r="P1" s="9"/>
      <c r="Q1" s="9"/>
      <c r="R1" s="10"/>
    </row>
    <row r="2" spans="1:24" ht="93" customHeight="1" x14ac:dyDescent="0.95">
      <c r="A2" s="11"/>
      <c r="B2" s="12"/>
      <c r="C2" s="1141" t="s">
        <v>752</v>
      </c>
      <c r="D2" s="1141"/>
      <c r="E2" s="1141"/>
      <c r="F2" s="1141"/>
      <c r="G2" s="1141"/>
      <c r="H2" s="1141"/>
      <c r="I2" s="1142"/>
      <c r="J2" s="1142"/>
      <c r="K2" s="1142"/>
      <c r="L2" s="1142"/>
      <c r="M2" s="1142"/>
      <c r="N2" s="1142"/>
      <c r="O2" s="1142"/>
      <c r="P2" s="1142"/>
      <c r="Q2" s="1142"/>
      <c r="R2" s="11"/>
    </row>
    <row r="3" spans="1:24" ht="5.0999999999999996" customHeight="1" x14ac:dyDescent="0.4">
      <c r="A3" s="11"/>
      <c r="B3" s="55"/>
      <c r="C3" s="62"/>
      <c r="D3" s="62"/>
      <c r="E3" s="22"/>
      <c r="F3" s="54"/>
      <c r="G3" s="54"/>
      <c r="H3" s="54"/>
      <c r="I3" s="56"/>
      <c r="J3" s="54"/>
      <c r="K3" s="54"/>
      <c r="L3" s="54"/>
      <c r="M3" s="54"/>
      <c r="N3" s="57"/>
      <c r="O3" s="57"/>
      <c r="P3" s="52"/>
      <c r="Q3" s="52"/>
      <c r="R3" s="11"/>
      <c r="S3" s="58"/>
      <c r="T3" s="58"/>
      <c r="U3" s="59"/>
      <c r="V3" s="59"/>
      <c r="W3" s="59"/>
      <c r="X3" s="59"/>
    </row>
    <row r="4" spans="1:24" ht="50.4" customHeight="1" x14ac:dyDescent="0.4">
      <c r="A4" s="11"/>
      <c r="B4" s="58"/>
      <c r="C4" s="62"/>
      <c r="D4" s="62"/>
      <c r="E4" s="22"/>
      <c r="F4" s="22"/>
      <c r="G4" s="22"/>
      <c r="H4" s="22"/>
      <c r="I4" s="22"/>
      <c r="J4" s="22"/>
      <c r="K4" s="22"/>
      <c r="L4" s="22"/>
      <c r="M4" s="22"/>
      <c r="N4" s="43"/>
      <c r="O4" s="43"/>
      <c r="P4" s="23"/>
      <c r="Q4" s="58"/>
      <c r="R4" s="11"/>
      <c r="S4" s="2"/>
    </row>
    <row r="5" spans="1:24" ht="6.75" customHeight="1" thickBot="1" x14ac:dyDescent="0.45">
      <c r="A5" s="11"/>
      <c r="B5" s="58"/>
      <c r="C5" s="62"/>
      <c r="D5" s="62"/>
      <c r="E5" s="107"/>
      <c r="F5" s="107"/>
      <c r="G5" s="107"/>
      <c r="H5" s="107"/>
      <c r="I5" s="107"/>
      <c r="J5" s="107"/>
      <c r="K5" s="107"/>
      <c r="L5" s="107"/>
      <c r="M5" s="107"/>
      <c r="N5" s="107"/>
      <c r="O5" s="107"/>
      <c r="P5" s="23"/>
      <c r="Q5" s="58"/>
      <c r="R5" s="11"/>
      <c r="S5" s="2"/>
    </row>
    <row r="6" spans="1:24" ht="33.6" customHeight="1" x14ac:dyDescent="0.4">
      <c r="A6" s="11"/>
      <c r="B6" s="58"/>
      <c r="C6" s="194">
        <v>3</v>
      </c>
      <c r="D6" s="1147" t="s">
        <v>678</v>
      </c>
      <c r="E6" s="1148"/>
      <c r="F6" s="1148"/>
      <c r="G6" s="1148"/>
      <c r="H6" s="1148"/>
      <c r="I6" s="1148"/>
      <c r="J6" s="1148"/>
      <c r="K6" s="1148"/>
      <c r="L6" s="1148"/>
      <c r="M6" s="1149"/>
      <c r="N6" s="115" t="s">
        <v>336</v>
      </c>
      <c r="O6" s="273" t="s">
        <v>384</v>
      </c>
      <c r="P6" s="274" t="s">
        <v>279</v>
      </c>
      <c r="Q6" s="58"/>
      <c r="R6" s="11"/>
    </row>
    <row r="7" spans="1:24" ht="104.1" customHeight="1" x14ac:dyDescent="0.4">
      <c r="A7" s="11"/>
      <c r="B7" s="78"/>
      <c r="C7" s="195" t="s">
        <v>356</v>
      </c>
      <c r="D7" s="197" t="s">
        <v>462</v>
      </c>
      <c r="E7" s="198" t="s">
        <v>280</v>
      </c>
      <c r="F7" s="198" t="s">
        <v>393</v>
      </c>
      <c r="G7" s="198" t="s">
        <v>388</v>
      </c>
      <c r="H7" s="197" t="s">
        <v>351</v>
      </c>
      <c r="I7" s="197" t="s">
        <v>430</v>
      </c>
      <c r="J7" s="207" t="s">
        <v>940</v>
      </c>
      <c r="K7" s="84"/>
      <c r="L7" s="541" t="s">
        <v>882</v>
      </c>
      <c r="M7" s="199" t="s">
        <v>1115</v>
      </c>
      <c r="N7" s="84"/>
      <c r="O7" s="83"/>
      <c r="P7" s="114"/>
      <c r="Q7" s="21"/>
      <c r="R7" s="11"/>
    </row>
    <row r="8" spans="1:24" ht="27" customHeight="1" x14ac:dyDescent="0.4">
      <c r="A8" s="11"/>
      <c r="B8" s="78"/>
      <c r="C8" s="195" t="s">
        <v>396</v>
      </c>
      <c r="D8" s="190"/>
      <c r="E8" s="190"/>
      <c r="F8" s="190"/>
      <c r="G8" s="190"/>
      <c r="H8" s="190"/>
      <c r="I8" s="191" t="s">
        <v>622</v>
      </c>
      <c r="J8" s="191" t="s">
        <v>622</v>
      </c>
      <c r="K8" s="84"/>
      <c r="L8" s="192" t="s">
        <v>622</v>
      </c>
      <c r="M8" s="192" t="s">
        <v>622</v>
      </c>
      <c r="N8" s="185" t="b">
        <v>0</v>
      </c>
      <c r="O8" s="185" t="b">
        <v>0</v>
      </c>
      <c r="P8" s="1150" t="s">
        <v>278</v>
      </c>
      <c r="Q8" s="21"/>
      <c r="R8" s="11"/>
    </row>
    <row r="9" spans="1:24" ht="27" customHeight="1" x14ac:dyDescent="0.4">
      <c r="A9" s="11"/>
      <c r="B9" s="78"/>
      <c r="C9" s="195" t="s">
        <v>397</v>
      </c>
      <c r="D9" s="190"/>
      <c r="E9" s="190"/>
      <c r="F9" s="190"/>
      <c r="G9" s="190"/>
      <c r="H9" s="190"/>
      <c r="I9" s="191" t="s">
        <v>622</v>
      </c>
      <c r="J9" s="191" t="s">
        <v>622</v>
      </c>
      <c r="K9" s="84"/>
      <c r="L9" s="192" t="s">
        <v>622</v>
      </c>
      <c r="M9" s="192" t="s">
        <v>622</v>
      </c>
      <c r="N9" s="185" t="b">
        <v>0</v>
      </c>
      <c r="O9" s="185" t="b">
        <v>0</v>
      </c>
      <c r="P9" s="1151"/>
      <c r="Q9" s="21"/>
      <c r="R9" s="11"/>
    </row>
    <row r="10" spans="1:24" ht="27" customHeight="1" x14ac:dyDescent="0.4">
      <c r="A10" s="11"/>
      <c r="B10" s="78"/>
      <c r="C10" s="195" t="s">
        <v>454</v>
      </c>
      <c r="D10" s="190"/>
      <c r="E10" s="190"/>
      <c r="F10" s="190"/>
      <c r="G10" s="190"/>
      <c r="H10" s="190"/>
      <c r="I10" s="191" t="s">
        <v>622</v>
      </c>
      <c r="J10" s="191" t="s">
        <v>622</v>
      </c>
      <c r="K10" s="84"/>
      <c r="L10" s="192" t="s">
        <v>622</v>
      </c>
      <c r="M10" s="192" t="s">
        <v>622</v>
      </c>
      <c r="N10" s="185" t="b">
        <v>0</v>
      </c>
      <c r="O10" s="185" t="b">
        <v>0</v>
      </c>
      <c r="P10" s="1151"/>
      <c r="Q10" s="21"/>
      <c r="R10" s="11"/>
    </row>
    <row r="11" spans="1:24" ht="26.25" customHeight="1" x14ac:dyDescent="0.4">
      <c r="A11" s="11"/>
      <c r="B11" s="78"/>
      <c r="C11" s="195" t="s">
        <v>455</v>
      </c>
      <c r="D11" s="190"/>
      <c r="E11" s="190"/>
      <c r="F11" s="190"/>
      <c r="G11" s="190"/>
      <c r="H11" s="190"/>
      <c r="I11" s="191" t="s">
        <v>622</v>
      </c>
      <c r="J11" s="191" t="s">
        <v>622</v>
      </c>
      <c r="K11" s="84"/>
      <c r="L11" s="192" t="s">
        <v>622</v>
      </c>
      <c r="M11" s="192" t="s">
        <v>622</v>
      </c>
      <c r="N11" s="185" t="b">
        <v>0</v>
      </c>
      <c r="O11" s="185" t="b">
        <v>0</v>
      </c>
      <c r="P11" s="1151"/>
      <c r="Q11" s="21"/>
      <c r="R11" s="11"/>
    </row>
    <row r="12" spans="1:24" ht="27" customHeight="1" x14ac:dyDescent="0.4">
      <c r="A12" s="11"/>
      <c r="B12" s="78"/>
      <c r="C12" s="195" t="s">
        <v>470</v>
      </c>
      <c r="D12" s="190"/>
      <c r="E12" s="190"/>
      <c r="F12" s="190"/>
      <c r="G12" s="190"/>
      <c r="H12" s="190"/>
      <c r="I12" s="191" t="s">
        <v>622</v>
      </c>
      <c r="J12" s="191" t="s">
        <v>622</v>
      </c>
      <c r="K12" s="84"/>
      <c r="L12" s="192" t="s">
        <v>622</v>
      </c>
      <c r="M12" s="192" t="s">
        <v>622</v>
      </c>
      <c r="N12" s="185" t="b">
        <v>0</v>
      </c>
      <c r="O12" s="185" t="b">
        <v>0</v>
      </c>
      <c r="P12" s="1151"/>
      <c r="Q12" s="21"/>
      <c r="R12" s="11"/>
    </row>
    <row r="13" spans="1:24" ht="27" customHeight="1" x14ac:dyDescent="0.4">
      <c r="A13" s="11"/>
      <c r="B13" s="78"/>
      <c r="C13" s="195" t="s">
        <v>471</v>
      </c>
      <c r="D13" s="190"/>
      <c r="E13" s="190"/>
      <c r="F13" s="190"/>
      <c r="G13" s="190"/>
      <c r="H13" s="190"/>
      <c r="I13" s="191" t="s">
        <v>622</v>
      </c>
      <c r="J13" s="191" t="s">
        <v>622</v>
      </c>
      <c r="K13" s="84"/>
      <c r="L13" s="192" t="s">
        <v>622</v>
      </c>
      <c r="M13" s="192" t="s">
        <v>622</v>
      </c>
      <c r="N13" s="185" t="b">
        <v>0</v>
      </c>
      <c r="O13" s="185" t="b">
        <v>0</v>
      </c>
      <c r="P13" s="1151"/>
      <c r="Q13" s="21"/>
      <c r="R13" s="11"/>
    </row>
    <row r="14" spans="1:24" ht="27" customHeight="1" x14ac:dyDescent="0.4">
      <c r="A14" s="11"/>
      <c r="B14" s="78"/>
      <c r="C14" s="195" t="s">
        <v>472</v>
      </c>
      <c r="D14" s="190"/>
      <c r="E14" s="190"/>
      <c r="F14" s="190"/>
      <c r="G14" s="190"/>
      <c r="H14" s="190"/>
      <c r="I14" s="191" t="s">
        <v>622</v>
      </c>
      <c r="J14" s="191" t="s">
        <v>622</v>
      </c>
      <c r="K14" s="84"/>
      <c r="L14" s="192" t="s">
        <v>622</v>
      </c>
      <c r="M14" s="192" t="s">
        <v>622</v>
      </c>
      <c r="N14" s="185" t="b">
        <v>0</v>
      </c>
      <c r="O14" s="185" t="b">
        <v>0</v>
      </c>
      <c r="P14" s="1151"/>
      <c r="Q14" s="21"/>
      <c r="R14" s="11"/>
    </row>
    <row r="15" spans="1:24" ht="26.25" customHeight="1" x14ac:dyDescent="0.4">
      <c r="A15" s="11"/>
      <c r="B15" s="78"/>
      <c r="C15" s="195" t="s">
        <v>473</v>
      </c>
      <c r="D15" s="190"/>
      <c r="E15" s="190"/>
      <c r="F15" s="190"/>
      <c r="G15" s="190"/>
      <c r="H15" s="190"/>
      <c r="I15" s="191" t="s">
        <v>622</v>
      </c>
      <c r="J15" s="191" t="s">
        <v>622</v>
      </c>
      <c r="K15" s="84"/>
      <c r="L15" s="192" t="s">
        <v>622</v>
      </c>
      <c r="M15" s="192" t="s">
        <v>622</v>
      </c>
      <c r="N15" s="185" t="b">
        <v>0</v>
      </c>
      <c r="O15" s="185" t="b">
        <v>0</v>
      </c>
      <c r="P15" s="1151"/>
      <c r="Q15" s="21"/>
      <c r="R15" s="11"/>
    </row>
    <row r="16" spans="1:24" ht="27" customHeight="1" x14ac:dyDescent="0.4">
      <c r="A16" s="11"/>
      <c r="B16" s="78"/>
      <c r="C16" s="195" t="s">
        <v>474</v>
      </c>
      <c r="D16" s="190"/>
      <c r="E16" s="190"/>
      <c r="F16" s="190"/>
      <c r="G16" s="190"/>
      <c r="H16" s="190"/>
      <c r="I16" s="191" t="s">
        <v>622</v>
      </c>
      <c r="J16" s="191" t="s">
        <v>622</v>
      </c>
      <c r="K16" s="84"/>
      <c r="L16" s="192" t="s">
        <v>622</v>
      </c>
      <c r="M16" s="192" t="s">
        <v>622</v>
      </c>
      <c r="N16" s="185" t="b">
        <v>0</v>
      </c>
      <c r="O16" s="185" t="b">
        <v>0</v>
      </c>
      <c r="P16" s="1151"/>
      <c r="Q16" s="21"/>
      <c r="R16" s="11"/>
    </row>
    <row r="17" spans="1:18" ht="26.25" customHeight="1" thickBot="1" x14ac:dyDescent="0.45">
      <c r="A17" s="11"/>
      <c r="B17" s="78"/>
      <c r="C17" s="204" t="s">
        <v>475</v>
      </c>
      <c r="D17" s="250"/>
      <c r="E17" s="250"/>
      <c r="F17" s="250"/>
      <c r="G17" s="250"/>
      <c r="H17" s="250"/>
      <c r="I17" s="473" t="s">
        <v>622</v>
      </c>
      <c r="J17" s="473" t="s">
        <v>622</v>
      </c>
      <c r="K17" s="211"/>
      <c r="L17" s="474" t="s">
        <v>622</v>
      </c>
      <c r="M17" s="474" t="s">
        <v>622</v>
      </c>
      <c r="N17" s="193" t="b">
        <v>0</v>
      </c>
      <c r="O17" s="193" t="b">
        <v>0</v>
      </c>
      <c r="P17" s="1152"/>
      <c r="Q17" s="21"/>
      <c r="R17" s="11"/>
    </row>
    <row r="18" spans="1:18" ht="3.75" customHeight="1" thickBot="1" x14ac:dyDescent="0.45">
      <c r="A18" s="11"/>
      <c r="B18" s="78"/>
      <c r="C18" s="1153"/>
      <c r="D18" s="1153"/>
      <c r="E18" s="1153"/>
      <c r="F18" s="1153"/>
      <c r="G18" s="1153"/>
      <c r="H18" s="1153"/>
      <c r="I18" s="1153"/>
      <c r="J18" s="1153"/>
      <c r="K18" s="1153"/>
      <c r="L18" s="1153"/>
      <c r="M18" s="1153"/>
      <c r="N18" s="1153"/>
      <c r="O18" s="1153"/>
      <c r="P18" s="1153"/>
      <c r="Q18" s="21"/>
      <c r="R18" s="11"/>
    </row>
    <row r="19" spans="1:18" ht="25.5" customHeight="1" x14ac:dyDescent="0.4">
      <c r="A19" s="11"/>
      <c r="B19" s="78"/>
      <c r="C19" s="1143" t="s">
        <v>680</v>
      </c>
      <c r="D19" s="1145" t="s">
        <v>395</v>
      </c>
      <c r="E19" s="1145"/>
      <c r="F19" s="1145"/>
      <c r="G19" s="1145"/>
      <c r="H19" s="1145"/>
      <c r="I19" s="1145"/>
      <c r="J19" s="1145"/>
      <c r="K19" s="1145"/>
      <c r="L19" s="1145"/>
      <c r="M19" s="1145"/>
      <c r="N19" s="251"/>
      <c r="O19" s="275"/>
      <c r="P19" s="252"/>
      <c r="Q19" s="21"/>
      <c r="R19" s="11"/>
    </row>
    <row r="20" spans="1:18" ht="46.5" customHeight="1" thickBot="1" x14ac:dyDescent="0.45">
      <c r="A20" s="11"/>
      <c r="B20" s="78"/>
      <c r="C20" s="1144"/>
      <c r="D20" s="1146"/>
      <c r="E20" s="1146"/>
      <c r="F20" s="1146"/>
      <c r="G20" s="1146"/>
      <c r="H20" s="1146"/>
      <c r="I20" s="1146"/>
      <c r="J20" s="1146"/>
      <c r="K20" s="1146"/>
      <c r="L20" s="1146"/>
      <c r="M20" s="1146"/>
      <c r="N20" s="193" t="b">
        <v>0</v>
      </c>
      <c r="O20" s="193" t="b">
        <v>0</v>
      </c>
      <c r="P20" s="214" t="s">
        <v>278</v>
      </c>
      <c r="Q20" s="21"/>
      <c r="R20" s="11"/>
    </row>
    <row r="21" spans="1:18" ht="3.75" customHeight="1" thickBot="1" x14ac:dyDescent="0.45">
      <c r="A21" s="11"/>
      <c r="B21" s="78"/>
      <c r="C21" s="1153"/>
      <c r="D21" s="1153"/>
      <c r="E21" s="1153"/>
      <c r="F21" s="1153"/>
      <c r="G21" s="1153"/>
      <c r="H21" s="1153"/>
      <c r="I21" s="1153"/>
      <c r="J21" s="1153"/>
      <c r="K21" s="1153"/>
      <c r="L21" s="1153"/>
      <c r="M21" s="1153"/>
      <c r="N21" s="1153"/>
      <c r="O21" s="1153"/>
      <c r="P21" s="1153"/>
      <c r="Q21" s="21"/>
      <c r="R21" s="11"/>
    </row>
    <row r="22" spans="1:18" ht="71.099999999999994" customHeight="1" thickBot="1" x14ac:dyDescent="0.45">
      <c r="A22" s="11"/>
      <c r="B22" s="58"/>
      <c r="C22" s="196" t="s">
        <v>925</v>
      </c>
      <c r="D22" s="1154"/>
      <c r="E22" s="1154"/>
      <c r="F22" s="1154"/>
      <c r="G22" s="1154"/>
      <c r="H22" s="1154"/>
      <c r="I22" s="1154"/>
      <c r="J22" s="1154"/>
      <c r="K22" s="1154"/>
      <c r="L22" s="1154"/>
      <c r="M22" s="1154"/>
      <c r="N22" s="1154"/>
      <c r="O22" s="1155"/>
      <c r="P22" s="1156"/>
      <c r="Q22" s="58"/>
      <c r="R22" s="11"/>
    </row>
    <row r="23" spans="1:18" ht="16.5" customHeight="1" thickBot="1" x14ac:dyDescent="0.45">
      <c r="A23" s="11"/>
      <c r="B23" s="58"/>
      <c r="C23" s="64"/>
      <c r="D23" s="64"/>
      <c r="E23" s="58"/>
      <c r="F23" s="58"/>
      <c r="G23" s="58"/>
      <c r="H23" s="58"/>
      <c r="I23" s="58"/>
      <c r="J23" s="58"/>
      <c r="K23" s="58"/>
      <c r="L23" s="58"/>
      <c r="M23" s="58"/>
      <c r="N23" s="65"/>
      <c r="O23" s="65"/>
      <c r="P23" s="58"/>
      <c r="Q23" s="58"/>
      <c r="R23" s="11"/>
    </row>
    <row r="24" spans="1:18" ht="33.6" customHeight="1" x14ac:dyDescent="0.4">
      <c r="A24" s="11"/>
      <c r="B24" s="58"/>
      <c r="C24" s="228">
        <v>3.1</v>
      </c>
      <c r="D24" s="1157" t="s">
        <v>681</v>
      </c>
      <c r="E24" s="1158"/>
      <c r="F24" s="1158"/>
      <c r="G24" s="1158"/>
      <c r="H24" s="1158"/>
      <c r="I24" s="1158"/>
      <c r="J24" s="1158"/>
      <c r="K24" s="1158"/>
      <c r="L24" s="1158"/>
      <c r="M24" s="1159"/>
      <c r="N24" s="115" t="s">
        <v>418</v>
      </c>
      <c r="O24" s="273" t="s">
        <v>384</v>
      </c>
      <c r="P24" s="68" t="s">
        <v>279</v>
      </c>
      <c r="Q24" s="58"/>
      <c r="R24" s="11"/>
    </row>
    <row r="25" spans="1:18" ht="104.1" customHeight="1" x14ac:dyDescent="0.4">
      <c r="A25" s="11"/>
      <c r="B25" s="78"/>
      <c r="C25" s="229" t="s">
        <v>476</v>
      </c>
      <c r="D25" s="197" t="s">
        <v>462</v>
      </c>
      <c r="E25" s="198" t="s">
        <v>280</v>
      </c>
      <c r="F25" s="198" t="s">
        <v>393</v>
      </c>
      <c r="G25" s="198" t="s">
        <v>388</v>
      </c>
      <c r="H25" s="197" t="s">
        <v>351</v>
      </c>
      <c r="I25" s="197" t="s">
        <v>430</v>
      </c>
      <c r="J25" s="207" t="s">
        <v>940</v>
      </c>
      <c r="K25" s="197" t="s">
        <v>682</v>
      </c>
      <c r="L25" s="84"/>
      <c r="M25" s="84"/>
      <c r="N25" s="84"/>
      <c r="O25" s="83"/>
      <c r="P25" s="114"/>
      <c r="Q25" s="21"/>
      <c r="R25" s="11"/>
    </row>
    <row r="26" spans="1:18" ht="27" customHeight="1" x14ac:dyDescent="0.4">
      <c r="A26" s="11"/>
      <c r="B26" s="78"/>
      <c r="C26" s="229" t="s">
        <v>477</v>
      </c>
      <c r="D26" s="200"/>
      <c r="E26" s="190"/>
      <c r="F26" s="190"/>
      <c r="G26" s="190"/>
      <c r="H26" s="190"/>
      <c r="I26" s="191" t="s">
        <v>622</v>
      </c>
      <c r="J26" s="191" t="s">
        <v>622</v>
      </c>
      <c r="K26" s="276" t="s">
        <v>622</v>
      </c>
      <c r="L26" s="84"/>
      <c r="M26" s="84"/>
      <c r="N26" s="185" t="b">
        <v>0</v>
      </c>
      <c r="O26" s="185" t="b">
        <v>0</v>
      </c>
      <c r="P26" s="1150" t="s">
        <v>278</v>
      </c>
      <c r="Q26" s="21"/>
      <c r="R26" s="11"/>
    </row>
    <row r="27" spans="1:18" ht="27" customHeight="1" x14ac:dyDescent="0.4">
      <c r="A27" s="11"/>
      <c r="B27" s="78"/>
      <c r="C27" s="229" t="s">
        <v>478</v>
      </c>
      <c r="D27" s="200"/>
      <c r="E27" s="190"/>
      <c r="F27" s="190"/>
      <c r="G27" s="190"/>
      <c r="H27" s="190"/>
      <c r="I27" s="191" t="s">
        <v>622</v>
      </c>
      <c r="J27" s="191" t="s">
        <v>622</v>
      </c>
      <c r="K27" s="276" t="s">
        <v>622</v>
      </c>
      <c r="L27" s="84"/>
      <c r="M27" s="84"/>
      <c r="N27" s="185" t="b">
        <v>0</v>
      </c>
      <c r="O27" s="185" t="b">
        <v>0</v>
      </c>
      <c r="P27" s="1151"/>
      <c r="Q27" s="21"/>
      <c r="R27" s="11"/>
    </row>
    <row r="28" spans="1:18" ht="27" customHeight="1" x14ac:dyDescent="0.4">
      <c r="A28" s="11"/>
      <c r="B28" s="78"/>
      <c r="C28" s="229" t="s">
        <v>479</v>
      </c>
      <c r="D28" s="200"/>
      <c r="E28" s="190"/>
      <c r="F28" s="190"/>
      <c r="G28" s="190"/>
      <c r="H28" s="190"/>
      <c r="I28" s="191" t="s">
        <v>622</v>
      </c>
      <c r="J28" s="191" t="s">
        <v>622</v>
      </c>
      <c r="K28" s="276" t="s">
        <v>622</v>
      </c>
      <c r="L28" s="84"/>
      <c r="M28" s="84"/>
      <c r="N28" s="185" t="b">
        <v>0</v>
      </c>
      <c r="O28" s="185" t="b">
        <v>0</v>
      </c>
      <c r="P28" s="1151"/>
      <c r="Q28" s="21"/>
      <c r="R28" s="11"/>
    </row>
    <row r="29" spans="1:18" ht="26.25" customHeight="1" x14ac:dyDescent="0.4">
      <c r="A29" s="11"/>
      <c r="B29" s="78"/>
      <c r="C29" s="229" t="s">
        <v>480</v>
      </c>
      <c r="D29" s="200"/>
      <c r="E29" s="190"/>
      <c r="F29" s="190"/>
      <c r="G29" s="190"/>
      <c r="H29" s="190"/>
      <c r="I29" s="191" t="s">
        <v>622</v>
      </c>
      <c r="J29" s="191" t="s">
        <v>622</v>
      </c>
      <c r="K29" s="276" t="s">
        <v>622</v>
      </c>
      <c r="L29" s="84"/>
      <c r="M29" s="84"/>
      <c r="N29" s="185" t="b">
        <v>0</v>
      </c>
      <c r="O29" s="185" t="b">
        <v>0</v>
      </c>
      <c r="P29" s="1151"/>
      <c r="Q29" s="21"/>
      <c r="R29" s="11"/>
    </row>
    <row r="30" spans="1:18" ht="27" customHeight="1" x14ac:dyDescent="0.4">
      <c r="A30" s="11"/>
      <c r="B30" s="78"/>
      <c r="C30" s="229" t="s">
        <v>481</v>
      </c>
      <c r="D30" s="200"/>
      <c r="E30" s="190"/>
      <c r="F30" s="190"/>
      <c r="G30" s="190"/>
      <c r="H30" s="190"/>
      <c r="I30" s="191" t="s">
        <v>622</v>
      </c>
      <c r="J30" s="191" t="s">
        <v>622</v>
      </c>
      <c r="K30" s="276" t="s">
        <v>622</v>
      </c>
      <c r="L30" s="84"/>
      <c r="M30" s="84"/>
      <c r="N30" s="185" t="b">
        <v>0</v>
      </c>
      <c r="O30" s="185" t="b">
        <v>0</v>
      </c>
      <c r="P30" s="1151"/>
      <c r="Q30" s="21"/>
      <c r="R30" s="11"/>
    </row>
    <row r="31" spans="1:18" ht="27" customHeight="1" x14ac:dyDescent="0.4">
      <c r="A31" s="11"/>
      <c r="B31" s="78"/>
      <c r="C31" s="229" t="s">
        <v>482</v>
      </c>
      <c r="D31" s="200"/>
      <c r="E31" s="190"/>
      <c r="F31" s="190"/>
      <c r="G31" s="190"/>
      <c r="H31" s="190"/>
      <c r="I31" s="191" t="s">
        <v>622</v>
      </c>
      <c r="J31" s="191" t="s">
        <v>622</v>
      </c>
      <c r="K31" s="276" t="s">
        <v>622</v>
      </c>
      <c r="L31" s="84"/>
      <c r="M31" s="84"/>
      <c r="N31" s="185" t="b">
        <v>0</v>
      </c>
      <c r="O31" s="185" t="b">
        <v>0</v>
      </c>
      <c r="P31" s="1151"/>
      <c r="Q31" s="21"/>
      <c r="R31" s="11"/>
    </row>
    <row r="32" spans="1:18" ht="27" customHeight="1" x14ac:dyDescent="0.4">
      <c r="A32" s="11"/>
      <c r="B32" s="78"/>
      <c r="C32" s="229" t="s">
        <v>483</v>
      </c>
      <c r="D32" s="200"/>
      <c r="E32" s="190"/>
      <c r="F32" s="190"/>
      <c r="G32" s="190"/>
      <c r="H32" s="190"/>
      <c r="I32" s="191" t="s">
        <v>622</v>
      </c>
      <c r="J32" s="191" t="s">
        <v>622</v>
      </c>
      <c r="K32" s="276" t="s">
        <v>622</v>
      </c>
      <c r="L32" s="84"/>
      <c r="M32" s="84"/>
      <c r="N32" s="185" t="b">
        <v>0</v>
      </c>
      <c r="O32" s="185" t="b">
        <v>0</v>
      </c>
      <c r="P32" s="1151"/>
      <c r="Q32" s="21"/>
      <c r="R32" s="11"/>
    </row>
    <row r="33" spans="1:18" ht="26.25" customHeight="1" x14ac:dyDescent="0.4">
      <c r="A33" s="11"/>
      <c r="B33" s="78"/>
      <c r="C33" s="229" t="s">
        <v>484</v>
      </c>
      <c r="D33" s="200"/>
      <c r="E33" s="190"/>
      <c r="F33" s="190"/>
      <c r="G33" s="190"/>
      <c r="H33" s="190"/>
      <c r="I33" s="191" t="s">
        <v>622</v>
      </c>
      <c r="J33" s="191" t="s">
        <v>622</v>
      </c>
      <c r="K33" s="276" t="s">
        <v>622</v>
      </c>
      <c r="L33" s="84"/>
      <c r="M33" s="84"/>
      <c r="N33" s="185" t="b">
        <v>0</v>
      </c>
      <c r="O33" s="185" t="b">
        <v>0</v>
      </c>
      <c r="P33" s="1151"/>
      <c r="Q33" s="21"/>
      <c r="R33" s="11"/>
    </row>
    <row r="34" spans="1:18" ht="27" customHeight="1" x14ac:dyDescent="0.4">
      <c r="A34" s="11"/>
      <c r="B34" s="78"/>
      <c r="C34" s="229" t="s">
        <v>485</v>
      </c>
      <c r="D34" s="200"/>
      <c r="E34" s="190"/>
      <c r="F34" s="190"/>
      <c r="G34" s="190"/>
      <c r="H34" s="190"/>
      <c r="I34" s="191" t="s">
        <v>622</v>
      </c>
      <c r="J34" s="191" t="s">
        <v>622</v>
      </c>
      <c r="K34" s="276" t="s">
        <v>622</v>
      </c>
      <c r="L34" s="84"/>
      <c r="M34" s="84"/>
      <c r="N34" s="185" t="b">
        <v>0</v>
      </c>
      <c r="O34" s="185" t="b">
        <v>0</v>
      </c>
      <c r="P34" s="1151"/>
      <c r="Q34" s="21"/>
      <c r="R34" s="11"/>
    </row>
    <row r="35" spans="1:18" ht="26.25" customHeight="1" thickBot="1" x14ac:dyDescent="0.45">
      <c r="A35" s="11"/>
      <c r="B35" s="78"/>
      <c r="C35" s="246" t="s">
        <v>486</v>
      </c>
      <c r="D35" s="201"/>
      <c r="E35" s="250"/>
      <c r="F35" s="250"/>
      <c r="G35" s="250"/>
      <c r="H35" s="250"/>
      <c r="I35" s="473" t="s">
        <v>622</v>
      </c>
      <c r="J35" s="473" t="s">
        <v>622</v>
      </c>
      <c r="K35" s="277" t="s">
        <v>622</v>
      </c>
      <c r="L35" s="211"/>
      <c r="M35" s="211"/>
      <c r="N35" s="193" t="b">
        <v>0</v>
      </c>
      <c r="O35" s="193" t="b">
        <v>0</v>
      </c>
      <c r="P35" s="1152"/>
      <c r="Q35" s="21"/>
      <c r="R35" s="11"/>
    </row>
    <row r="36" spans="1:18" ht="3.75" customHeight="1" thickBot="1" x14ac:dyDescent="0.45">
      <c r="A36" s="11"/>
      <c r="B36" s="78"/>
      <c r="C36" s="1160"/>
      <c r="D36" s="1153"/>
      <c r="E36" s="1153"/>
      <c r="F36" s="1153"/>
      <c r="G36" s="1153"/>
      <c r="H36" s="1153"/>
      <c r="I36" s="1153"/>
      <c r="J36" s="1153"/>
      <c r="K36" s="1153"/>
      <c r="L36" s="1153"/>
      <c r="M36" s="1153"/>
      <c r="N36" s="1153"/>
      <c r="O36" s="1153"/>
      <c r="P36" s="1161"/>
      <c r="Q36" s="21"/>
      <c r="R36" s="11"/>
    </row>
    <row r="37" spans="1:18" ht="25.95" customHeight="1" x14ac:dyDescent="0.4">
      <c r="A37" s="11"/>
      <c r="B37" s="78"/>
      <c r="C37" s="1143" t="s">
        <v>683</v>
      </c>
      <c r="D37" s="1145" t="s">
        <v>395</v>
      </c>
      <c r="E37" s="1145"/>
      <c r="F37" s="1145"/>
      <c r="G37" s="1145"/>
      <c r="H37" s="1145"/>
      <c r="I37" s="1145"/>
      <c r="J37" s="1145"/>
      <c r="K37" s="1145"/>
      <c r="L37" s="1145"/>
      <c r="M37" s="1145"/>
      <c r="N37" s="251"/>
      <c r="O37" s="275"/>
      <c r="P37" s="252"/>
      <c r="Q37" s="21"/>
      <c r="R37" s="11"/>
    </row>
    <row r="38" spans="1:18" ht="46.5" customHeight="1" thickBot="1" x14ac:dyDescent="0.45">
      <c r="A38" s="11"/>
      <c r="B38" s="78"/>
      <c r="C38" s="1144"/>
      <c r="D38" s="1146"/>
      <c r="E38" s="1146"/>
      <c r="F38" s="1146"/>
      <c r="G38" s="1146"/>
      <c r="H38" s="1146"/>
      <c r="I38" s="1146"/>
      <c r="J38" s="1146"/>
      <c r="K38" s="1146"/>
      <c r="L38" s="1146"/>
      <c r="M38" s="1146"/>
      <c r="N38" s="193" t="b">
        <v>0</v>
      </c>
      <c r="O38" s="193" t="b">
        <v>0</v>
      </c>
      <c r="P38" s="214" t="s">
        <v>278</v>
      </c>
      <c r="Q38" s="21"/>
      <c r="R38" s="11"/>
    </row>
    <row r="39" spans="1:18" ht="3.75" customHeight="1" thickBot="1" x14ac:dyDescent="0.45">
      <c r="A39" s="11"/>
      <c r="B39" s="78"/>
      <c r="C39" s="1153"/>
      <c r="D39" s="1153"/>
      <c r="E39" s="1153"/>
      <c r="F39" s="1153"/>
      <c r="G39" s="1153"/>
      <c r="H39" s="1153"/>
      <c r="I39" s="1153"/>
      <c r="J39" s="1153"/>
      <c r="K39" s="1153"/>
      <c r="L39" s="1153"/>
      <c r="M39" s="1153"/>
      <c r="N39" s="1153"/>
      <c r="O39" s="1153"/>
      <c r="P39" s="1153"/>
      <c r="Q39" s="21"/>
      <c r="R39" s="11"/>
    </row>
    <row r="40" spans="1:18" ht="71.099999999999994" customHeight="1" thickBot="1" x14ac:dyDescent="0.45">
      <c r="A40" s="11"/>
      <c r="B40" s="58"/>
      <c r="C40" s="196" t="s">
        <v>925</v>
      </c>
      <c r="D40" s="1154"/>
      <c r="E40" s="1154"/>
      <c r="F40" s="1154"/>
      <c r="G40" s="1154"/>
      <c r="H40" s="1154"/>
      <c r="I40" s="1154"/>
      <c r="J40" s="1154"/>
      <c r="K40" s="1154"/>
      <c r="L40" s="1154"/>
      <c r="M40" s="1154"/>
      <c r="N40" s="1154"/>
      <c r="O40" s="1155"/>
      <c r="P40" s="1156"/>
      <c r="Q40" s="58"/>
      <c r="R40" s="11"/>
    </row>
    <row r="41" spans="1:18" ht="10.199999999999999" customHeight="1" thickBot="1" x14ac:dyDescent="0.45">
      <c r="A41" s="11"/>
      <c r="B41" s="78"/>
      <c r="C41" s="1153"/>
      <c r="D41" s="1153"/>
      <c r="E41" s="1153"/>
      <c r="F41" s="1153"/>
      <c r="G41" s="1153"/>
      <c r="H41" s="1153"/>
      <c r="I41" s="1153"/>
      <c r="J41" s="1153"/>
      <c r="K41" s="1153"/>
      <c r="L41" s="1153"/>
      <c r="M41" s="1153"/>
      <c r="N41" s="1153"/>
      <c r="O41" s="1153"/>
      <c r="P41" s="1153"/>
      <c r="Q41" s="21"/>
      <c r="R41" s="11"/>
    </row>
    <row r="42" spans="1:18" ht="33.6" customHeight="1" x14ac:dyDescent="0.4">
      <c r="A42" s="11"/>
      <c r="B42" s="58"/>
      <c r="C42" s="228">
        <v>3.2</v>
      </c>
      <c r="D42" s="1157" t="s">
        <v>661</v>
      </c>
      <c r="E42" s="1158"/>
      <c r="F42" s="1158"/>
      <c r="G42" s="1158"/>
      <c r="H42" s="1158"/>
      <c r="I42" s="1158"/>
      <c r="J42" s="1158"/>
      <c r="K42" s="1158"/>
      <c r="L42" s="1158"/>
      <c r="M42" s="1159"/>
      <c r="N42" s="115" t="s">
        <v>418</v>
      </c>
      <c r="O42" s="273" t="s">
        <v>384</v>
      </c>
      <c r="P42" s="68" t="s">
        <v>279</v>
      </c>
      <c r="Q42" s="58"/>
      <c r="R42" s="11"/>
    </row>
    <row r="43" spans="1:18" ht="35.4" customHeight="1" x14ac:dyDescent="0.4">
      <c r="A43" s="11"/>
      <c r="B43" s="78"/>
      <c r="C43" s="1162" t="s">
        <v>565</v>
      </c>
      <c r="D43" s="1164" t="s">
        <v>462</v>
      </c>
      <c r="E43" s="1108" t="s">
        <v>280</v>
      </c>
      <c r="F43" s="1108" t="s">
        <v>393</v>
      </c>
      <c r="G43" s="1108" t="s">
        <v>388</v>
      </c>
      <c r="H43" s="755" t="s">
        <v>662</v>
      </c>
      <c r="I43" s="755"/>
      <c r="J43" s="1169"/>
      <c r="K43" s="1170"/>
      <c r="L43" s="1170"/>
      <c r="M43" s="1170"/>
      <c r="N43" s="1175"/>
      <c r="O43" s="278"/>
      <c r="P43" s="1177"/>
      <c r="Q43" s="21"/>
      <c r="R43" s="11"/>
    </row>
    <row r="44" spans="1:18" ht="54" customHeight="1" x14ac:dyDescent="0.4">
      <c r="A44" s="11"/>
      <c r="B44" s="78"/>
      <c r="C44" s="1163"/>
      <c r="D44" s="1165"/>
      <c r="E44" s="1109"/>
      <c r="F44" s="1109"/>
      <c r="G44" s="1109"/>
      <c r="H44" s="184" t="s">
        <v>663</v>
      </c>
      <c r="I44" s="184" t="s">
        <v>689</v>
      </c>
      <c r="J44" s="1171"/>
      <c r="K44" s="1172"/>
      <c r="L44" s="1172"/>
      <c r="M44" s="1172"/>
      <c r="N44" s="1176"/>
      <c r="O44" s="279"/>
      <c r="P44" s="1178"/>
      <c r="Q44" s="21"/>
      <c r="R44" s="11"/>
    </row>
    <row r="45" spans="1:18" ht="27" customHeight="1" x14ac:dyDescent="0.4">
      <c r="A45" s="11"/>
      <c r="B45" s="78"/>
      <c r="C45" s="229" t="s">
        <v>566</v>
      </c>
      <c r="D45" s="230"/>
      <c r="E45" s="230"/>
      <c r="F45" s="230"/>
      <c r="G45" s="230"/>
      <c r="H45" s="230"/>
      <c r="I45" s="230"/>
      <c r="J45" s="1171"/>
      <c r="K45" s="1172"/>
      <c r="L45" s="1172"/>
      <c r="M45" s="1172"/>
      <c r="N45" s="185" t="b">
        <v>0</v>
      </c>
      <c r="O45" s="185" t="b">
        <v>0</v>
      </c>
      <c r="P45" s="1150" t="s">
        <v>278</v>
      </c>
      <c r="Q45" s="21"/>
      <c r="R45" s="11"/>
    </row>
    <row r="46" spans="1:18" ht="27" customHeight="1" x14ac:dyDescent="0.4">
      <c r="A46" s="11"/>
      <c r="B46" s="78"/>
      <c r="C46" s="229" t="s">
        <v>567</v>
      </c>
      <c r="D46" s="230"/>
      <c r="E46" s="230"/>
      <c r="F46" s="230"/>
      <c r="G46" s="230"/>
      <c r="H46" s="230"/>
      <c r="I46" s="230"/>
      <c r="J46" s="1171"/>
      <c r="K46" s="1172"/>
      <c r="L46" s="1172"/>
      <c r="M46" s="1172"/>
      <c r="N46" s="185" t="b">
        <v>0</v>
      </c>
      <c r="O46" s="185" t="b">
        <v>0</v>
      </c>
      <c r="P46" s="1151"/>
      <c r="Q46" s="21"/>
      <c r="R46" s="11"/>
    </row>
    <row r="47" spans="1:18" ht="27" customHeight="1" x14ac:dyDescent="0.4">
      <c r="A47" s="11"/>
      <c r="B47" s="78"/>
      <c r="C47" s="229" t="s">
        <v>568</v>
      </c>
      <c r="D47" s="230"/>
      <c r="E47" s="230"/>
      <c r="F47" s="230"/>
      <c r="G47" s="230"/>
      <c r="H47" s="230"/>
      <c r="I47" s="230"/>
      <c r="J47" s="1171"/>
      <c r="K47" s="1172"/>
      <c r="L47" s="1172"/>
      <c r="M47" s="1172"/>
      <c r="N47" s="185" t="b">
        <v>0</v>
      </c>
      <c r="O47" s="185" t="b">
        <v>0</v>
      </c>
      <c r="P47" s="1151"/>
      <c r="Q47" s="21"/>
      <c r="R47" s="11"/>
    </row>
    <row r="48" spans="1:18" ht="26.25" customHeight="1" x14ac:dyDescent="0.4">
      <c r="A48" s="11"/>
      <c r="B48" s="78"/>
      <c r="C48" s="229" t="s">
        <v>569</v>
      </c>
      <c r="D48" s="230"/>
      <c r="E48" s="230"/>
      <c r="F48" s="230"/>
      <c r="G48" s="230"/>
      <c r="H48" s="230"/>
      <c r="I48" s="230"/>
      <c r="J48" s="1171"/>
      <c r="K48" s="1172"/>
      <c r="L48" s="1172"/>
      <c r="M48" s="1172"/>
      <c r="N48" s="185" t="b">
        <v>0</v>
      </c>
      <c r="O48" s="185" t="b">
        <v>0</v>
      </c>
      <c r="P48" s="1151"/>
      <c r="Q48" s="21"/>
      <c r="R48" s="11"/>
    </row>
    <row r="49" spans="1:25" ht="27" customHeight="1" thickBot="1" x14ac:dyDescent="0.45">
      <c r="A49" s="11"/>
      <c r="B49" s="78"/>
      <c r="C49" s="246" t="s">
        <v>570</v>
      </c>
      <c r="D49" s="247"/>
      <c r="E49" s="247"/>
      <c r="F49" s="247"/>
      <c r="G49" s="247"/>
      <c r="H49" s="247"/>
      <c r="I49" s="247"/>
      <c r="J49" s="1173"/>
      <c r="K49" s="1174"/>
      <c r="L49" s="1174"/>
      <c r="M49" s="1174"/>
      <c r="N49" s="193" t="b">
        <v>0</v>
      </c>
      <c r="O49" s="193" t="b">
        <v>0</v>
      </c>
      <c r="P49" s="1152"/>
      <c r="Q49" s="21"/>
      <c r="R49" s="11"/>
    </row>
    <row r="50" spans="1:25" ht="3.75" customHeight="1" thickBot="1" x14ac:dyDescent="0.45">
      <c r="A50" s="11"/>
      <c r="B50" s="78"/>
      <c r="C50" s="1153"/>
      <c r="D50" s="1153"/>
      <c r="E50" s="1153"/>
      <c r="F50" s="1153"/>
      <c r="G50" s="1153"/>
      <c r="H50" s="1153"/>
      <c r="I50" s="1153"/>
      <c r="J50" s="1153"/>
      <c r="K50" s="1153"/>
      <c r="L50" s="1153"/>
      <c r="M50" s="1153"/>
      <c r="N50" s="1153"/>
      <c r="O50" s="1153"/>
      <c r="P50" s="1153"/>
      <c r="Q50" s="21"/>
      <c r="R50" s="11"/>
    </row>
    <row r="51" spans="1:25" ht="45.6" customHeight="1" x14ac:dyDescent="0.4">
      <c r="A51" s="11"/>
      <c r="B51" s="78"/>
      <c r="C51" s="1179" t="s">
        <v>650</v>
      </c>
      <c r="D51" s="1181" t="s">
        <v>664</v>
      </c>
      <c r="E51" s="1182"/>
      <c r="F51" s="1182"/>
      <c r="G51" s="1182"/>
      <c r="H51" s="1182"/>
      <c r="I51" s="1182"/>
      <c r="J51" s="1182"/>
      <c r="K51" s="1182"/>
      <c r="L51" s="1182"/>
      <c r="M51" s="1183"/>
      <c r="N51" s="115" t="s">
        <v>418</v>
      </c>
      <c r="O51" s="273" t="s">
        <v>384</v>
      </c>
      <c r="P51" s="68" t="s">
        <v>279</v>
      </c>
      <c r="R51" s="11"/>
    </row>
    <row r="52" spans="1:25" ht="58.2" customHeight="1" thickBot="1" x14ac:dyDescent="0.45">
      <c r="A52" s="11"/>
      <c r="B52" s="78"/>
      <c r="C52" s="1180"/>
      <c r="D52" s="1184"/>
      <c r="E52" s="1185"/>
      <c r="F52" s="1185"/>
      <c r="G52" s="1185"/>
      <c r="H52" s="1185"/>
      <c r="I52" s="1185"/>
      <c r="J52" s="1185"/>
      <c r="K52" s="1185"/>
      <c r="L52" s="1185"/>
      <c r="M52" s="1186"/>
      <c r="N52" s="193" t="b">
        <v>0</v>
      </c>
      <c r="O52" s="280" t="b">
        <v>0</v>
      </c>
      <c r="P52" s="232" t="s">
        <v>278</v>
      </c>
      <c r="R52" s="11"/>
    </row>
    <row r="53" spans="1:25" ht="6" customHeight="1" thickBot="1" x14ac:dyDescent="0.45">
      <c r="A53" s="11"/>
      <c r="B53" s="78"/>
      <c r="C53" s="1166"/>
      <c r="D53" s="1166"/>
      <c r="E53" s="1166"/>
      <c r="F53" s="1166"/>
      <c r="G53" s="1166"/>
      <c r="H53" s="1166"/>
      <c r="I53" s="1166"/>
      <c r="J53" s="1166"/>
      <c r="K53" s="1166"/>
      <c r="L53" s="1166"/>
      <c r="M53" s="1166"/>
      <c r="N53" s="1166"/>
      <c r="O53" s="1166"/>
      <c r="P53" s="1166"/>
      <c r="Q53" s="21"/>
      <c r="R53" s="11"/>
    </row>
    <row r="54" spans="1:25" ht="45.6" customHeight="1" thickBot="1" x14ac:dyDescent="0.45">
      <c r="A54" s="11"/>
      <c r="B54" s="78"/>
      <c r="C54" s="233" t="s">
        <v>651</v>
      </c>
      <c r="D54" s="1187" t="s">
        <v>684</v>
      </c>
      <c r="E54" s="1188"/>
      <c r="F54" s="1188"/>
      <c r="G54" s="1188"/>
      <c r="H54" s="1188"/>
      <c r="I54" s="1188"/>
      <c r="J54" s="1188"/>
      <c r="K54" s="1188"/>
      <c r="L54" s="1188"/>
      <c r="M54" s="1189"/>
      <c r="N54" s="234" t="b">
        <v>0</v>
      </c>
      <c r="O54" s="281" t="b">
        <v>0</v>
      </c>
      <c r="P54" s="248" t="s">
        <v>278</v>
      </c>
      <c r="R54" s="11"/>
    </row>
    <row r="55" spans="1:25" ht="6.6" customHeight="1" thickBot="1" x14ac:dyDescent="0.45">
      <c r="A55" s="11"/>
      <c r="B55" s="78"/>
      <c r="C55" s="1153"/>
      <c r="D55" s="1153"/>
      <c r="E55" s="1153"/>
      <c r="F55" s="1153"/>
      <c r="G55" s="1153"/>
      <c r="H55" s="1153"/>
      <c r="I55" s="1153"/>
      <c r="J55" s="1153"/>
      <c r="K55" s="1153"/>
      <c r="L55" s="1153"/>
      <c r="M55" s="1153"/>
      <c r="N55" s="1153"/>
      <c r="O55" s="1153"/>
      <c r="P55" s="1153"/>
      <c r="Q55" s="21"/>
      <c r="R55" s="11"/>
    </row>
    <row r="56" spans="1:25" ht="71.099999999999994" customHeight="1" thickBot="1" x14ac:dyDescent="0.45">
      <c r="A56" s="11"/>
      <c r="B56" s="58"/>
      <c r="C56" s="196" t="s">
        <v>925</v>
      </c>
      <c r="D56" s="1154"/>
      <c r="E56" s="1154"/>
      <c r="F56" s="1154"/>
      <c r="G56" s="1154"/>
      <c r="H56" s="1154"/>
      <c r="I56" s="1154"/>
      <c r="J56" s="1154"/>
      <c r="K56" s="1154"/>
      <c r="L56" s="1154"/>
      <c r="M56" s="1154"/>
      <c r="N56" s="1154"/>
      <c r="O56" s="1155"/>
      <c r="P56" s="1156"/>
      <c r="Q56" s="58"/>
      <c r="R56" s="11"/>
    </row>
    <row r="57" spans="1:25" ht="19.8" customHeight="1" thickBot="1" x14ac:dyDescent="0.45">
      <c r="A57" s="11"/>
      <c r="B57" s="78"/>
      <c r="C57" s="1153"/>
      <c r="D57" s="1153"/>
      <c r="E57" s="1153"/>
      <c r="F57" s="1153"/>
      <c r="G57" s="1153"/>
      <c r="H57" s="1153"/>
      <c r="I57" s="1153"/>
      <c r="J57" s="1153"/>
      <c r="K57" s="1153"/>
      <c r="L57" s="1153"/>
      <c r="M57" s="1153"/>
      <c r="N57" s="1153"/>
      <c r="O57" s="1153"/>
      <c r="P57" s="1153"/>
      <c r="Q57" s="21"/>
      <c r="R57" s="11"/>
    </row>
    <row r="58" spans="1:25" ht="33.6" customHeight="1" thickBot="1" x14ac:dyDescent="0.45">
      <c r="A58" s="11"/>
      <c r="B58" s="58"/>
      <c r="C58" s="228">
        <v>3.3</v>
      </c>
      <c r="D58" s="1157" t="s">
        <v>652</v>
      </c>
      <c r="E58" s="1158"/>
      <c r="F58" s="1158"/>
      <c r="G58" s="1158"/>
      <c r="H58" s="1167"/>
      <c r="I58" s="1167"/>
      <c r="J58" s="1167"/>
      <c r="K58" s="1167"/>
      <c r="L58" s="1167"/>
      <c r="M58" s="1168"/>
      <c r="N58" s="115" t="s">
        <v>418</v>
      </c>
      <c r="O58" s="273" t="s">
        <v>384</v>
      </c>
      <c r="P58" s="68" t="s">
        <v>279</v>
      </c>
      <c r="Q58" s="58"/>
      <c r="R58" s="11"/>
    </row>
    <row r="59" spans="1:25" ht="35.4" customHeight="1" thickTop="1" x14ac:dyDescent="0.4">
      <c r="A59" s="11"/>
      <c r="B59" s="78"/>
      <c r="C59" s="1162" t="s">
        <v>653</v>
      </c>
      <c r="D59" s="1164" t="s">
        <v>462</v>
      </c>
      <c r="E59" s="1108" t="s">
        <v>280</v>
      </c>
      <c r="F59" s="1108" t="s">
        <v>393</v>
      </c>
      <c r="G59" s="1190" t="s">
        <v>388</v>
      </c>
      <c r="H59" s="1192" t="s">
        <v>648</v>
      </c>
      <c r="I59" s="1193"/>
      <c r="J59" s="1193"/>
      <c r="K59" s="1193"/>
      <c r="L59" s="1193"/>
      <c r="M59" s="1194"/>
      <c r="N59" s="1195"/>
      <c r="O59" s="278"/>
      <c r="P59" s="1177"/>
      <c r="Q59" s="21"/>
      <c r="R59" s="11"/>
    </row>
    <row r="60" spans="1:25" ht="104.1" customHeight="1" x14ac:dyDescent="0.4">
      <c r="A60" s="11"/>
      <c r="B60" s="78"/>
      <c r="C60" s="1163"/>
      <c r="D60" s="1165"/>
      <c r="E60" s="1109"/>
      <c r="F60" s="1109"/>
      <c r="G60" s="1191"/>
      <c r="H60" s="620" t="s">
        <v>1008</v>
      </c>
      <c r="I60" s="621" t="s">
        <v>896</v>
      </c>
      <c r="J60" s="621" t="s">
        <v>1001</v>
      </c>
      <c r="K60" s="613" t="s">
        <v>895</v>
      </c>
      <c r="L60" s="1197" t="s">
        <v>649</v>
      </c>
      <c r="M60" s="616" t="s">
        <v>897</v>
      </c>
      <c r="N60" s="1196"/>
      <c r="O60" s="279"/>
      <c r="P60" s="1178"/>
      <c r="Q60" s="21"/>
      <c r="R60" s="11"/>
      <c r="Y60" s="633"/>
    </row>
    <row r="61" spans="1:25" ht="27" customHeight="1" x14ac:dyDescent="0.4">
      <c r="A61" s="11"/>
      <c r="B61" s="78"/>
      <c r="C61" s="229" t="s">
        <v>654</v>
      </c>
      <c r="D61" s="230"/>
      <c r="E61" s="230"/>
      <c r="F61" s="230"/>
      <c r="G61" s="614"/>
      <c r="H61" s="622"/>
      <c r="I61" s="202"/>
      <c r="J61" s="202"/>
      <c r="K61" s="231" t="str">
        <f>IF(ISBLANK(H61),"",((H61*I61)/(3690*J61))*750)</f>
        <v/>
      </c>
      <c r="L61" s="1197"/>
      <c r="M61" s="617"/>
      <c r="N61" s="512" t="b">
        <v>0</v>
      </c>
      <c r="O61" s="185" t="b">
        <v>0</v>
      </c>
      <c r="P61" s="1150" t="s">
        <v>278</v>
      </c>
      <c r="Q61" s="21"/>
      <c r="R61" s="11"/>
    </row>
    <row r="62" spans="1:25" ht="27" customHeight="1" x14ac:dyDescent="0.4">
      <c r="A62" s="11"/>
      <c r="B62" s="78"/>
      <c r="C62" s="229" t="s">
        <v>655</v>
      </c>
      <c r="D62" s="230"/>
      <c r="E62" s="230"/>
      <c r="F62" s="230"/>
      <c r="G62" s="614"/>
      <c r="H62" s="622"/>
      <c r="I62" s="202"/>
      <c r="J62" s="202"/>
      <c r="K62" s="231" t="str">
        <f t="shared" ref="K62:K65" si="0">IF(ISBLANK(H62),"",((H62*I62)/(3690*J62))*750)</f>
        <v/>
      </c>
      <c r="L62" s="1197"/>
      <c r="M62" s="617"/>
      <c r="N62" s="512" t="b">
        <v>0</v>
      </c>
      <c r="O62" s="185" t="b">
        <v>0</v>
      </c>
      <c r="P62" s="1151"/>
      <c r="Q62" s="21"/>
      <c r="R62" s="11"/>
    </row>
    <row r="63" spans="1:25" ht="27" customHeight="1" x14ac:dyDescent="0.4">
      <c r="A63" s="11"/>
      <c r="B63" s="78"/>
      <c r="C63" s="229" t="s">
        <v>656</v>
      </c>
      <c r="D63" s="230"/>
      <c r="E63" s="230"/>
      <c r="F63" s="230"/>
      <c r="G63" s="614"/>
      <c r="H63" s="622"/>
      <c r="I63" s="202"/>
      <c r="J63" s="202"/>
      <c r="K63" s="231" t="str">
        <f t="shared" si="0"/>
        <v/>
      </c>
      <c r="L63" s="1197"/>
      <c r="M63" s="617"/>
      <c r="N63" s="512" t="b">
        <v>0</v>
      </c>
      <c r="O63" s="185" t="b">
        <v>0</v>
      </c>
      <c r="P63" s="1151"/>
      <c r="Q63" s="21"/>
      <c r="R63" s="11"/>
    </row>
    <row r="64" spans="1:25" ht="26.25" customHeight="1" x14ac:dyDescent="0.4">
      <c r="A64" s="11"/>
      <c r="B64" s="78"/>
      <c r="C64" s="229" t="s">
        <v>657</v>
      </c>
      <c r="D64" s="230"/>
      <c r="E64" s="230"/>
      <c r="F64" s="230"/>
      <c r="G64" s="614"/>
      <c r="H64" s="622"/>
      <c r="I64" s="202"/>
      <c r="J64" s="202"/>
      <c r="K64" s="231" t="str">
        <f t="shared" si="0"/>
        <v/>
      </c>
      <c r="L64" s="1197"/>
      <c r="M64" s="617"/>
      <c r="N64" s="512" t="b">
        <v>0</v>
      </c>
      <c r="O64" s="185" t="b">
        <v>0</v>
      </c>
      <c r="P64" s="1151"/>
      <c r="Q64" s="21"/>
      <c r="R64" s="11"/>
    </row>
    <row r="65" spans="1:18" ht="27" customHeight="1" thickBot="1" x14ac:dyDescent="0.45">
      <c r="A65" s="11"/>
      <c r="B65" s="78"/>
      <c r="C65" s="246" t="s">
        <v>658</v>
      </c>
      <c r="D65" s="247"/>
      <c r="E65" s="247"/>
      <c r="F65" s="247"/>
      <c r="G65" s="615"/>
      <c r="H65" s="623"/>
      <c r="I65" s="624"/>
      <c r="J65" s="624"/>
      <c r="K65" s="619" t="str">
        <f t="shared" si="0"/>
        <v/>
      </c>
      <c r="L65" s="1198"/>
      <c r="M65" s="618"/>
      <c r="N65" s="513" t="b">
        <v>0</v>
      </c>
      <c r="O65" s="193" t="b">
        <v>0</v>
      </c>
      <c r="P65" s="1152"/>
      <c r="Q65" s="21"/>
      <c r="R65" s="11"/>
    </row>
    <row r="66" spans="1:18" ht="3.75" customHeight="1" thickBot="1" x14ac:dyDescent="0.45">
      <c r="A66" s="11"/>
      <c r="B66" s="78"/>
      <c r="C66" s="1153"/>
      <c r="D66" s="1153"/>
      <c r="E66" s="1153"/>
      <c r="F66" s="1153"/>
      <c r="G66" s="1153"/>
      <c r="H66" s="1153"/>
      <c r="I66" s="1153"/>
      <c r="J66" s="1153"/>
      <c r="K66" s="1153"/>
      <c r="L66" s="1153"/>
      <c r="M66" s="1153"/>
      <c r="N66" s="1153"/>
      <c r="O66" s="1153"/>
      <c r="P66" s="1153"/>
      <c r="Q66" s="21"/>
      <c r="R66" s="11"/>
    </row>
    <row r="67" spans="1:18" ht="45.6" customHeight="1" x14ac:dyDescent="0.4">
      <c r="A67" s="11"/>
      <c r="B67" s="78"/>
      <c r="C67" s="1179" t="s">
        <v>659</v>
      </c>
      <c r="D67" s="1181" t="s">
        <v>665</v>
      </c>
      <c r="E67" s="1182"/>
      <c r="F67" s="1182"/>
      <c r="G67" s="1182"/>
      <c r="H67" s="1182"/>
      <c r="I67" s="1182"/>
      <c r="J67" s="1182"/>
      <c r="K67" s="1182"/>
      <c r="L67" s="1182"/>
      <c r="M67" s="1183"/>
      <c r="N67" s="115" t="s">
        <v>418</v>
      </c>
      <c r="O67" s="273" t="s">
        <v>384</v>
      </c>
      <c r="P67" s="68" t="s">
        <v>279</v>
      </c>
      <c r="R67" s="11"/>
    </row>
    <row r="68" spans="1:18" ht="58.2" customHeight="1" thickBot="1" x14ac:dyDescent="0.45">
      <c r="A68" s="11"/>
      <c r="B68" s="78"/>
      <c r="C68" s="1180"/>
      <c r="D68" s="1184"/>
      <c r="E68" s="1185"/>
      <c r="F68" s="1185"/>
      <c r="G68" s="1185"/>
      <c r="H68" s="1185"/>
      <c r="I68" s="1185"/>
      <c r="J68" s="1185"/>
      <c r="K68" s="1185"/>
      <c r="L68" s="1185"/>
      <c r="M68" s="1186"/>
      <c r="N68" s="193" t="b">
        <v>0</v>
      </c>
      <c r="O68" s="280" t="b">
        <v>0</v>
      </c>
      <c r="P68" s="232" t="s">
        <v>278</v>
      </c>
      <c r="R68" s="11"/>
    </row>
    <row r="69" spans="1:18" ht="6" customHeight="1" thickBot="1" x14ac:dyDescent="0.45">
      <c r="A69" s="11"/>
      <c r="B69" s="78"/>
      <c r="C69" s="1166"/>
      <c r="D69" s="1166"/>
      <c r="E69" s="1166"/>
      <c r="F69" s="1166"/>
      <c r="G69" s="1166"/>
      <c r="H69" s="1166"/>
      <c r="I69" s="1166"/>
      <c r="J69" s="1166"/>
      <c r="K69" s="1166"/>
      <c r="L69" s="1166"/>
      <c r="M69" s="1166"/>
      <c r="N69" s="1166"/>
      <c r="O69" s="1166"/>
      <c r="P69" s="1166"/>
      <c r="Q69" s="21"/>
      <c r="R69" s="11"/>
    </row>
    <row r="70" spans="1:18" ht="45.6" customHeight="1" thickBot="1" x14ac:dyDescent="0.45">
      <c r="A70" s="11"/>
      <c r="B70" s="78"/>
      <c r="C70" s="249" t="s">
        <v>660</v>
      </c>
      <c r="D70" s="1199" t="s">
        <v>1009</v>
      </c>
      <c r="E70" s="1188"/>
      <c r="F70" s="1188"/>
      <c r="G70" s="1188"/>
      <c r="H70" s="1188"/>
      <c r="I70" s="1188"/>
      <c r="J70" s="1188"/>
      <c r="K70" s="1188"/>
      <c r="L70" s="1188"/>
      <c r="M70" s="1189"/>
      <c r="N70" s="234" t="b">
        <v>0</v>
      </c>
      <c r="O70" s="281" t="b">
        <v>0</v>
      </c>
      <c r="P70" s="248" t="s">
        <v>278</v>
      </c>
      <c r="R70" s="11"/>
    </row>
    <row r="71" spans="1:18" ht="3.75" customHeight="1" thickBot="1" x14ac:dyDescent="0.45">
      <c r="A71" s="11"/>
      <c r="B71" s="78"/>
      <c r="C71" s="1200"/>
      <c r="D71" s="1200"/>
      <c r="E71" s="1200"/>
      <c r="F71" s="1200"/>
      <c r="G71" s="1200"/>
      <c r="H71" s="1200"/>
      <c r="I71" s="1200"/>
      <c r="J71" s="1200"/>
      <c r="K71" s="1200"/>
      <c r="L71" s="1200"/>
      <c r="M71" s="1200"/>
      <c r="N71" s="1200"/>
      <c r="O71" s="1200"/>
      <c r="P71" s="1200"/>
      <c r="Q71" s="21"/>
      <c r="R71" s="11"/>
    </row>
    <row r="72" spans="1:18" ht="71.099999999999994" customHeight="1" thickBot="1" x14ac:dyDescent="0.45">
      <c r="A72" s="11"/>
      <c r="B72" s="58"/>
      <c r="C72" s="196" t="s">
        <v>925</v>
      </c>
      <c r="D72" s="1154"/>
      <c r="E72" s="1154"/>
      <c r="F72" s="1154"/>
      <c r="G72" s="1154"/>
      <c r="H72" s="1154"/>
      <c r="I72" s="1154"/>
      <c r="J72" s="1154"/>
      <c r="K72" s="1154"/>
      <c r="L72" s="1154"/>
      <c r="M72" s="1154"/>
      <c r="N72" s="1154"/>
      <c r="O72" s="1155"/>
      <c r="P72" s="1156"/>
      <c r="Q72" s="58"/>
      <c r="R72" s="11"/>
    </row>
    <row r="73" spans="1:18" ht="10.199999999999999" customHeight="1" x14ac:dyDescent="0.4">
      <c r="A73" s="11"/>
      <c r="B73" s="78"/>
      <c r="C73" s="1153"/>
      <c r="D73" s="1153"/>
      <c r="E73" s="1153"/>
      <c r="F73" s="1153"/>
      <c r="G73" s="1153"/>
      <c r="H73" s="1153"/>
      <c r="I73" s="1153"/>
      <c r="J73" s="1153"/>
      <c r="K73" s="1153"/>
      <c r="L73" s="1153"/>
      <c r="M73" s="1153"/>
      <c r="N73" s="1153"/>
      <c r="O73" s="1153"/>
      <c r="P73" s="1153"/>
      <c r="Q73" s="21"/>
      <c r="R73" s="11"/>
    </row>
    <row r="74" spans="1:18" ht="16.5" customHeight="1" x14ac:dyDescent="0.4">
      <c r="A74" s="1201"/>
      <c r="B74" s="1202"/>
      <c r="C74" s="1202"/>
      <c r="D74" s="1202"/>
      <c r="E74" s="1202"/>
      <c r="F74" s="1202"/>
      <c r="G74" s="1202"/>
      <c r="H74" s="1202"/>
      <c r="I74" s="1202"/>
      <c r="J74" s="1202"/>
      <c r="K74" s="1202"/>
      <c r="L74" s="1202"/>
      <c r="M74" s="1202"/>
      <c r="N74" s="1202"/>
      <c r="O74" s="1202"/>
      <c r="P74" s="1202"/>
      <c r="Q74" s="1202"/>
      <c r="R74" s="1202"/>
    </row>
    <row r="75" spans="1:18" ht="16.5" customHeight="1" x14ac:dyDescent="0.4">
      <c r="C75" s="19" t="s">
        <v>600</v>
      </c>
      <c r="D75" s="19"/>
    </row>
    <row r="76" spans="1:18" ht="35.4" customHeight="1" x14ac:dyDescent="0.4">
      <c r="C76" s="19"/>
      <c r="D76" s="745" t="s">
        <v>883</v>
      </c>
      <c r="E76" s="745"/>
      <c r="F76" s="745"/>
      <c r="G76" s="745"/>
      <c r="H76" s="745"/>
      <c r="I76" s="745"/>
      <c r="J76" s="745"/>
      <c r="K76" s="745"/>
      <c r="L76" s="745"/>
      <c r="M76" s="745"/>
      <c r="N76" s="745"/>
      <c r="O76" s="745"/>
      <c r="P76" s="745"/>
    </row>
    <row r="77" spans="1:18" ht="16.5" customHeight="1" x14ac:dyDescent="0.4">
      <c r="C77" s="19"/>
      <c r="D77" s="3" t="s">
        <v>690</v>
      </c>
      <c r="N77" s="3"/>
      <c r="O77" s="3"/>
    </row>
    <row r="78" spans="1:18" ht="16.5" customHeight="1" x14ac:dyDescent="0.4">
      <c r="C78" s="19"/>
      <c r="D78" s="19"/>
      <c r="N78" s="3"/>
      <c r="O78" s="3"/>
    </row>
    <row r="79" spans="1:18" ht="16.5" customHeight="1" x14ac:dyDescent="0.4">
      <c r="C79" s="19"/>
      <c r="D79" s="19"/>
      <c r="N79" s="3"/>
      <c r="O79" s="3"/>
    </row>
    <row r="80" spans="1:18" ht="16.5" customHeight="1" x14ac:dyDescent="0.4">
      <c r="C80" s="19"/>
      <c r="D80" s="19"/>
      <c r="N80" s="3"/>
      <c r="O80" s="3"/>
    </row>
    <row r="81" spans="3:15" ht="16.5" customHeight="1" x14ac:dyDescent="0.4">
      <c r="C81" s="19"/>
      <c r="D81" s="19"/>
      <c r="N81" s="3"/>
      <c r="O81" s="3"/>
    </row>
    <row r="82" spans="3:15" ht="16.5" customHeight="1" x14ac:dyDescent="0.4">
      <c r="C82" s="19"/>
      <c r="D82" s="19"/>
      <c r="N82" s="3"/>
      <c r="O82" s="3"/>
    </row>
    <row r="83" spans="3:15" ht="16.5" customHeight="1" x14ac:dyDescent="0.4">
      <c r="C83" s="19"/>
      <c r="D83" s="19"/>
      <c r="N83" s="3"/>
      <c r="O83" s="3"/>
    </row>
    <row r="84" spans="3:15" ht="16.5" customHeight="1" x14ac:dyDescent="0.4">
      <c r="C84" s="19"/>
      <c r="D84" s="19"/>
      <c r="N84" s="3"/>
      <c r="O84" s="3"/>
    </row>
    <row r="85" spans="3:15" ht="16.5" customHeight="1" x14ac:dyDescent="0.4">
      <c r="C85" s="19"/>
      <c r="D85" s="19"/>
      <c r="N85" s="3"/>
      <c r="O85" s="3"/>
    </row>
    <row r="86" spans="3:15" ht="16.5" customHeight="1" x14ac:dyDescent="0.4">
      <c r="C86" s="19"/>
      <c r="D86" s="19"/>
      <c r="N86" s="3"/>
      <c r="O86" s="3"/>
    </row>
    <row r="87" spans="3:15" ht="16.5" customHeight="1" x14ac:dyDescent="0.4">
      <c r="C87" s="19"/>
      <c r="D87" s="19"/>
      <c r="N87" s="3"/>
      <c r="O87" s="3"/>
    </row>
    <row r="88" spans="3:15" ht="16.5" customHeight="1" x14ac:dyDescent="0.4">
      <c r="C88" s="19"/>
      <c r="D88" s="19"/>
      <c r="N88" s="3"/>
      <c r="O88" s="3"/>
    </row>
    <row r="89" spans="3:15" ht="16.5" customHeight="1" x14ac:dyDescent="0.4">
      <c r="C89" s="19"/>
      <c r="D89" s="19"/>
      <c r="N89" s="3"/>
      <c r="O89" s="3"/>
    </row>
    <row r="90" spans="3:15" ht="16.5" customHeight="1" x14ac:dyDescent="0.4">
      <c r="C90" s="19"/>
      <c r="D90" s="19"/>
      <c r="N90" s="3"/>
      <c r="O90" s="3"/>
    </row>
    <row r="91" spans="3:15" ht="16.5" customHeight="1" x14ac:dyDescent="0.4">
      <c r="C91" s="19"/>
      <c r="D91" s="19"/>
      <c r="N91" s="3"/>
      <c r="O91" s="3"/>
    </row>
    <row r="92" spans="3:15" ht="16.5" customHeight="1" x14ac:dyDescent="0.4">
      <c r="C92" s="19"/>
      <c r="D92" s="19"/>
      <c r="N92" s="3"/>
      <c r="O92" s="3"/>
    </row>
    <row r="93" spans="3:15" ht="16.5" customHeight="1" x14ac:dyDescent="0.4">
      <c r="C93" s="19"/>
      <c r="D93" s="19"/>
      <c r="N93" s="3"/>
      <c r="O93" s="3"/>
    </row>
    <row r="94" spans="3:15" ht="16.5" customHeight="1" x14ac:dyDescent="0.4">
      <c r="C94" s="19"/>
      <c r="D94" s="19"/>
      <c r="N94" s="3"/>
      <c r="O94" s="3"/>
    </row>
    <row r="95" spans="3:15" ht="16.5" customHeight="1" x14ac:dyDescent="0.4">
      <c r="C95" s="19"/>
      <c r="D95" s="19"/>
      <c r="N95" s="3"/>
      <c r="O95" s="3"/>
    </row>
    <row r="96" spans="3:15" ht="16.5" customHeight="1" x14ac:dyDescent="0.4">
      <c r="C96" s="19"/>
      <c r="D96" s="19"/>
      <c r="N96" s="3"/>
      <c r="O96" s="3"/>
    </row>
    <row r="97" spans="3:15" ht="16.5" customHeight="1" x14ac:dyDescent="0.4">
      <c r="C97" s="19"/>
      <c r="D97" s="19"/>
      <c r="N97" s="3"/>
      <c r="O97" s="3"/>
    </row>
    <row r="98" spans="3:15" ht="16.5" customHeight="1" x14ac:dyDescent="0.4">
      <c r="C98" s="19"/>
      <c r="D98" s="19"/>
      <c r="N98" s="3"/>
      <c r="O98" s="3"/>
    </row>
    <row r="99" spans="3:15" ht="16.5" customHeight="1" x14ac:dyDescent="0.4">
      <c r="C99" s="19"/>
      <c r="D99" s="19"/>
      <c r="N99" s="3"/>
      <c r="O99" s="3"/>
    </row>
    <row r="100" spans="3:15" ht="16.5" customHeight="1" x14ac:dyDescent="0.4">
      <c r="C100" s="19"/>
      <c r="D100" s="19"/>
      <c r="N100" s="3"/>
      <c r="O100" s="3"/>
    </row>
    <row r="101" spans="3:15" ht="16.5" customHeight="1" x14ac:dyDescent="0.4">
      <c r="C101" s="19"/>
      <c r="D101" s="19"/>
      <c r="N101" s="3"/>
      <c r="O101" s="3"/>
    </row>
    <row r="102" spans="3:15" ht="16.5" customHeight="1" x14ac:dyDescent="0.4">
      <c r="C102" s="19"/>
      <c r="D102" s="19"/>
      <c r="N102" s="3"/>
      <c r="O102" s="3"/>
    </row>
    <row r="103" spans="3:15" ht="16.5" customHeight="1" x14ac:dyDescent="0.4">
      <c r="C103" s="19"/>
      <c r="D103" s="19"/>
      <c r="N103" s="3"/>
      <c r="O103" s="3"/>
    </row>
    <row r="104" spans="3:15" ht="16.5" customHeight="1" x14ac:dyDescent="0.4">
      <c r="C104" s="19"/>
      <c r="D104" s="19"/>
      <c r="N104" s="3"/>
      <c r="O104" s="3"/>
    </row>
    <row r="105" spans="3:15" ht="16.5" customHeight="1" x14ac:dyDescent="0.4">
      <c r="C105" s="19"/>
      <c r="D105" s="19"/>
      <c r="N105" s="3"/>
      <c r="O105" s="3"/>
    </row>
    <row r="106" spans="3:15" ht="16.5" customHeight="1" x14ac:dyDescent="0.4">
      <c r="C106" s="19"/>
      <c r="D106" s="19"/>
      <c r="N106" s="3"/>
      <c r="O106" s="3"/>
    </row>
    <row r="107" spans="3:15" ht="16.5" customHeight="1" x14ac:dyDescent="0.4">
      <c r="C107" s="19"/>
      <c r="D107" s="19"/>
      <c r="N107" s="3"/>
      <c r="O107" s="3"/>
    </row>
    <row r="108" spans="3:15" ht="16.5" customHeight="1" x14ac:dyDescent="0.4">
      <c r="C108" s="19"/>
      <c r="D108" s="19"/>
      <c r="N108" s="3"/>
      <c r="O108" s="3"/>
    </row>
    <row r="109" spans="3:15" ht="16.5" customHeight="1" x14ac:dyDescent="0.4">
      <c r="C109" s="19"/>
      <c r="D109" s="19"/>
      <c r="N109" s="3"/>
      <c r="O109" s="3"/>
    </row>
    <row r="110" spans="3:15" ht="16.5" customHeight="1" x14ac:dyDescent="0.4">
      <c r="C110" s="19"/>
      <c r="D110" s="19"/>
      <c r="N110" s="3"/>
      <c r="O110" s="3"/>
    </row>
    <row r="111" spans="3:15" ht="16.5" customHeight="1" x14ac:dyDescent="0.4">
      <c r="C111" s="19"/>
      <c r="D111" s="19"/>
      <c r="N111" s="3"/>
      <c r="O111" s="3"/>
    </row>
    <row r="112" spans="3:15" ht="16.5" customHeight="1" x14ac:dyDescent="0.4">
      <c r="C112" s="19"/>
      <c r="D112" s="19"/>
      <c r="N112" s="3"/>
      <c r="O112" s="3"/>
    </row>
    <row r="113" spans="3:15" ht="16.5" customHeight="1" x14ac:dyDescent="0.4">
      <c r="C113" s="19"/>
      <c r="D113" s="19"/>
      <c r="N113" s="3"/>
      <c r="O113" s="3"/>
    </row>
    <row r="114" spans="3:15" ht="16.5" customHeight="1" x14ac:dyDescent="0.4">
      <c r="C114" s="19"/>
      <c r="D114" s="19"/>
      <c r="N114" s="3"/>
      <c r="O114" s="3"/>
    </row>
    <row r="115" spans="3:15" ht="16.5" customHeight="1" x14ac:dyDescent="0.4">
      <c r="C115" s="19"/>
      <c r="D115" s="19"/>
      <c r="N115" s="3"/>
      <c r="O115" s="3"/>
    </row>
    <row r="116" spans="3:15" ht="16.5" customHeight="1" x14ac:dyDescent="0.4">
      <c r="C116" s="19"/>
      <c r="D116" s="19"/>
      <c r="N116" s="3"/>
      <c r="O116" s="3"/>
    </row>
    <row r="117" spans="3:15" ht="16.5" customHeight="1" x14ac:dyDescent="0.4">
      <c r="C117" s="19"/>
      <c r="D117" s="19"/>
      <c r="N117" s="3"/>
      <c r="O117" s="3"/>
    </row>
    <row r="118" spans="3:15" ht="16.5" customHeight="1" x14ac:dyDescent="0.4">
      <c r="C118" s="19"/>
      <c r="D118" s="19"/>
      <c r="N118" s="3"/>
      <c r="O118" s="3"/>
    </row>
    <row r="119" spans="3:15" ht="16.5" customHeight="1" x14ac:dyDescent="0.4">
      <c r="C119" s="19"/>
      <c r="D119" s="19"/>
      <c r="N119" s="3"/>
      <c r="O119" s="3"/>
    </row>
    <row r="120" spans="3:15" ht="16.5" customHeight="1" x14ac:dyDescent="0.4">
      <c r="C120" s="19"/>
      <c r="D120" s="19"/>
      <c r="N120" s="3"/>
      <c r="O120" s="3"/>
    </row>
    <row r="121" spans="3:15" ht="16.5" customHeight="1" x14ac:dyDescent="0.4">
      <c r="C121" s="19"/>
      <c r="D121" s="19"/>
      <c r="N121" s="3"/>
      <c r="O121" s="3"/>
    </row>
    <row r="122" spans="3:15" ht="16.5" customHeight="1" x14ac:dyDescent="0.4">
      <c r="C122" s="19"/>
      <c r="D122" s="19"/>
      <c r="N122" s="3"/>
      <c r="O122" s="3"/>
    </row>
    <row r="123" spans="3:15" ht="16.5" customHeight="1" x14ac:dyDescent="0.4">
      <c r="C123" s="19"/>
      <c r="D123" s="19"/>
      <c r="N123" s="3"/>
      <c r="O123" s="3"/>
    </row>
    <row r="124" spans="3:15" ht="16.5" customHeight="1" x14ac:dyDescent="0.4">
      <c r="C124" s="19"/>
      <c r="D124" s="19"/>
      <c r="N124" s="3"/>
      <c r="O124" s="3"/>
    </row>
    <row r="125" spans="3:15" ht="16.5" customHeight="1" x14ac:dyDescent="0.4">
      <c r="C125" s="19"/>
      <c r="D125" s="19"/>
      <c r="N125" s="3"/>
      <c r="O125" s="3"/>
    </row>
    <row r="126" spans="3:15" ht="16.5" customHeight="1" x14ac:dyDescent="0.4">
      <c r="C126" s="19"/>
      <c r="D126" s="19"/>
      <c r="N126" s="3"/>
      <c r="O126" s="3"/>
    </row>
    <row r="127" spans="3:15" ht="16.5" customHeight="1" x14ac:dyDescent="0.4">
      <c r="C127" s="19"/>
      <c r="D127" s="19"/>
      <c r="N127" s="3"/>
      <c r="O127" s="3"/>
    </row>
    <row r="128" spans="3:15" ht="16.5" customHeight="1" x14ac:dyDescent="0.4">
      <c r="C128" s="19"/>
      <c r="D128" s="19"/>
      <c r="N128" s="3"/>
      <c r="O128" s="3"/>
    </row>
    <row r="129" spans="3:15" ht="16.5" customHeight="1" x14ac:dyDescent="0.4">
      <c r="C129" s="19"/>
      <c r="D129" s="19"/>
      <c r="N129" s="3"/>
      <c r="O129" s="3"/>
    </row>
    <row r="130" spans="3:15" ht="16.5" customHeight="1" x14ac:dyDescent="0.4">
      <c r="C130" s="19"/>
      <c r="D130" s="19"/>
      <c r="N130" s="3"/>
      <c r="O130" s="3"/>
    </row>
    <row r="131" spans="3:15" ht="16.5" customHeight="1" x14ac:dyDescent="0.4">
      <c r="C131" s="19"/>
      <c r="D131" s="19"/>
      <c r="N131" s="3"/>
      <c r="O131" s="3"/>
    </row>
    <row r="132" spans="3:15" ht="16.5" customHeight="1" x14ac:dyDescent="0.4">
      <c r="C132" s="19"/>
      <c r="D132" s="19"/>
      <c r="N132" s="3"/>
      <c r="O132" s="3"/>
    </row>
    <row r="133" spans="3:15" ht="16.5" customHeight="1" x14ac:dyDescent="0.4">
      <c r="C133" s="19"/>
      <c r="D133" s="19"/>
      <c r="N133" s="3"/>
      <c r="O133" s="3"/>
    </row>
    <row r="134" spans="3:15" ht="16.5" customHeight="1" x14ac:dyDescent="0.4">
      <c r="C134" s="19"/>
      <c r="D134" s="19"/>
      <c r="N134" s="3"/>
      <c r="O134" s="3"/>
    </row>
    <row r="135" spans="3:15" ht="16.5" customHeight="1" x14ac:dyDescent="0.4">
      <c r="C135" s="19"/>
      <c r="D135" s="19"/>
      <c r="N135" s="3"/>
      <c r="O135" s="3"/>
    </row>
    <row r="136" spans="3:15" ht="16.5" customHeight="1" x14ac:dyDescent="0.4">
      <c r="C136" s="19"/>
      <c r="D136" s="19"/>
      <c r="N136" s="3"/>
      <c r="O136" s="3"/>
    </row>
    <row r="137" spans="3:15" ht="16.5" customHeight="1" x14ac:dyDescent="0.4">
      <c r="C137" s="19"/>
      <c r="D137" s="19"/>
      <c r="N137" s="3"/>
      <c r="O137" s="3"/>
    </row>
    <row r="138" spans="3:15" ht="16.5" customHeight="1" x14ac:dyDescent="0.4">
      <c r="C138" s="19"/>
      <c r="D138" s="19"/>
      <c r="N138" s="3"/>
      <c r="O138" s="3"/>
    </row>
    <row r="139" spans="3:15" ht="16.5" customHeight="1" x14ac:dyDescent="0.4">
      <c r="C139" s="19"/>
      <c r="D139" s="19"/>
      <c r="N139" s="3"/>
      <c r="O139" s="3"/>
    </row>
    <row r="140" spans="3:15" ht="16.5" customHeight="1" x14ac:dyDescent="0.4">
      <c r="C140" s="19"/>
      <c r="D140" s="19"/>
      <c r="N140" s="3"/>
      <c r="O140" s="3"/>
    </row>
    <row r="141" spans="3:15" ht="16.5" customHeight="1" x14ac:dyDescent="0.4">
      <c r="C141" s="19"/>
      <c r="D141" s="19"/>
      <c r="N141" s="3"/>
      <c r="O141" s="3"/>
    </row>
    <row r="142" spans="3:15" ht="16.5" customHeight="1" x14ac:dyDescent="0.4">
      <c r="C142" s="19"/>
      <c r="D142" s="19"/>
      <c r="N142" s="3"/>
      <c r="O142" s="3"/>
    </row>
    <row r="143" spans="3:15" ht="16.5" customHeight="1" x14ac:dyDescent="0.4">
      <c r="C143" s="19"/>
      <c r="D143" s="19"/>
      <c r="N143" s="3"/>
      <c r="O143" s="3"/>
    </row>
    <row r="144" spans="3:15" ht="16.5" customHeight="1" x14ac:dyDescent="0.4">
      <c r="C144" s="19"/>
      <c r="D144" s="19"/>
      <c r="N144" s="3"/>
      <c r="O144" s="3"/>
    </row>
    <row r="145" spans="3:15" ht="16.5" customHeight="1" x14ac:dyDescent="0.4">
      <c r="C145" s="19"/>
      <c r="D145" s="19"/>
      <c r="N145" s="3"/>
      <c r="O145" s="3"/>
    </row>
    <row r="146" spans="3:15" ht="16.5" customHeight="1" x14ac:dyDescent="0.4">
      <c r="C146" s="19"/>
      <c r="D146" s="19"/>
      <c r="N146" s="3"/>
      <c r="O146" s="3"/>
    </row>
    <row r="147" spans="3:15" ht="16.5" customHeight="1" x14ac:dyDescent="0.4">
      <c r="C147" s="19"/>
      <c r="D147" s="19"/>
      <c r="N147" s="3"/>
      <c r="O147" s="3"/>
    </row>
    <row r="148" spans="3:15" ht="16.5" customHeight="1" x14ac:dyDescent="0.4">
      <c r="C148" s="19"/>
      <c r="D148" s="19"/>
      <c r="N148" s="3"/>
      <c r="O148" s="3"/>
    </row>
    <row r="149" spans="3:15" ht="16.5" customHeight="1" x14ac:dyDescent="0.4">
      <c r="C149" s="19"/>
      <c r="D149" s="19"/>
      <c r="N149" s="3"/>
      <c r="O149" s="3"/>
    </row>
    <row r="150" spans="3:15" ht="16.5" customHeight="1" x14ac:dyDescent="0.4">
      <c r="C150" s="19"/>
      <c r="D150" s="19"/>
      <c r="N150" s="3"/>
      <c r="O150" s="3"/>
    </row>
    <row r="151" spans="3:15" ht="16.5" customHeight="1" x14ac:dyDescent="0.4">
      <c r="C151" s="19"/>
      <c r="D151" s="19"/>
      <c r="N151" s="3"/>
      <c r="O151" s="3"/>
    </row>
    <row r="152" spans="3:15" ht="16.5" customHeight="1" x14ac:dyDescent="0.4">
      <c r="C152" s="19"/>
      <c r="D152" s="19"/>
      <c r="N152" s="3"/>
      <c r="O152" s="3"/>
    </row>
    <row r="153" spans="3:15" ht="16.5" customHeight="1" x14ac:dyDescent="0.4">
      <c r="C153" s="19"/>
      <c r="D153" s="19"/>
      <c r="N153" s="3"/>
      <c r="O153" s="3"/>
    </row>
    <row r="154" spans="3:15" ht="16.5" customHeight="1" x14ac:dyDescent="0.4">
      <c r="C154" s="19"/>
      <c r="D154" s="19"/>
      <c r="N154" s="3"/>
      <c r="O154" s="3"/>
    </row>
    <row r="155" spans="3:15" ht="16.5" customHeight="1" x14ac:dyDescent="0.4">
      <c r="C155" s="19"/>
      <c r="D155" s="19"/>
      <c r="N155" s="3"/>
      <c r="O155" s="3"/>
    </row>
    <row r="156" spans="3:15" ht="16.5" customHeight="1" x14ac:dyDescent="0.4">
      <c r="C156" s="19"/>
      <c r="D156" s="19"/>
      <c r="N156" s="3"/>
      <c r="O156" s="3"/>
    </row>
    <row r="157" spans="3:15" ht="16.5" customHeight="1" x14ac:dyDescent="0.4">
      <c r="C157" s="19"/>
      <c r="D157" s="19"/>
      <c r="N157" s="3"/>
      <c r="O157" s="3"/>
    </row>
    <row r="158" spans="3:15" ht="16.5" customHeight="1" x14ac:dyDescent="0.4">
      <c r="C158" s="19"/>
      <c r="D158" s="19"/>
      <c r="N158" s="3"/>
      <c r="O158" s="3"/>
    </row>
    <row r="159" spans="3:15" ht="16.5" customHeight="1" x14ac:dyDescent="0.4">
      <c r="C159" s="19"/>
      <c r="D159" s="19"/>
      <c r="N159" s="3"/>
      <c r="O159" s="3"/>
    </row>
    <row r="160" spans="3:15" ht="16.5" customHeight="1" x14ac:dyDescent="0.4">
      <c r="C160" s="19"/>
      <c r="D160" s="19"/>
      <c r="N160" s="3"/>
      <c r="O160" s="3"/>
    </row>
    <row r="161" spans="3:15" ht="16.5" customHeight="1" x14ac:dyDescent="0.4">
      <c r="C161" s="19"/>
      <c r="D161" s="19"/>
      <c r="N161" s="3"/>
      <c r="O161" s="3"/>
    </row>
    <row r="162" spans="3:15" ht="16.5" customHeight="1" x14ac:dyDescent="0.4">
      <c r="C162" s="19"/>
      <c r="D162" s="19"/>
      <c r="N162" s="3"/>
      <c r="O162" s="3"/>
    </row>
    <row r="163" spans="3:15" ht="16.5" customHeight="1" x14ac:dyDescent="0.4">
      <c r="C163" s="19"/>
      <c r="D163" s="19"/>
      <c r="N163" s="3"/>
      <c r="O163" s="3"/>
    </row>
    <row r="164" spans="3:15" ht="16.5" customHeight="1" x14ac:dyDescent="0.4">
      <c r="C164" s="19"/>
      <c r="D164" s="19"/>
      <c r="N164" s="3"/>
      <c r="O164" s="3"/>
    </row>
    <row r="165" spans="3:15" ht="16.5" customHeight="1" x14ac:dyDescent="0.4">
      <c r="C165" s="19"/>
      <c r="D165" s="19"/>
      <c r="N165" s="3"/>
      <c r="O165" s="3"/>
    </row>
    <row r="166" spans="3:15" ht="16.5" customHeight="1" x14ac:dyDescent="0.4">
      <c r="C166" s="19"/>
      <c r="D166" s="19"/>
      <c r="N166" s="3"/>
      <c r="O166" s="3"/>
    </row>
    <row r="167" spans="3:15" ht="16.5" customHeight="1" x14ac:dyDescent="0.4">
      <c r="C167" s="19"/>
      <c r="D167" s="19"/>
      <c r="N167" s="3"/>
      <c r="O167" s="3"/>
    </row>
    <row r="168" spans="3:15" ht="16.5" customHeight="1" x14ac:dyDescent="0.4">
      <c r="C168" s="19"/>
      <c r="D168" s="19"/>
      <c r="N168" s="3"/>
      <c r="O168" s="3"/>
    </row>
    <row r="169" spans="3:15" ht="16.5" customHeight="1" x14ac:dyDescent="0.4">
      <c r="C169" s="19"/>
      <c r="D169" s="19"/>
      <c r="N169" s="3"/>
      <c r="O169" s="3"/>
    </row>
    <row r="170" spans="3:15" ht="16.5" customHeight="1" x14ac:dyDescent="0.4">
      <c r="C170" s="19"/>
      <c r="D170" s="19"/>
      <c r="N170" s="3"/>
      <c r="O170" s="3"/>
    </row>
    <row r="171" spans="3:15" ht="16.5" customHeight="1" x14ac:dyDescent="0.4">
      <c r="C171" s="19"/>
      <c r="D171" s="19"/>
      <c r="N171" s="3"/>
      <c r="O171" s="3"/>
    </row>
    <row r="172" spans="3:15" ht="16.5" customHeight="1" x14ac:dyDescent="0.4">
      <c r="C172" s="19"/>
      <c r="D172" s="19"/>
      <c r="N172" s="3"/>
      <c r="O172" s="3"/>
    </row>
    <row r="173" spans="3:15" ht="16.5" customHeight="1" x14ac:dyDescent="0.4">
      <c r="C173" s="19"/>
      <c r="D173" s="19"/>
      <c r="N173" s="3"/>
      <c r="O173" s="3"/>
    </row>
    <row r="174" spans="3:15" ht="16.5" customHeight="1" x14ac:dyDescent="0.4">
      <c r="C174" s="19"/>
      <c r="D174" s="19"/>
      <c r="N174" s="3"/>
      <c r="O174" s="3"/>
    </row>
    <row r="175" spans="3:15" ht="16.5" customHeight="1" x14ac:dyDescent="0.4">
      <c r="C175" s="19"/>
      <c r="D175" s="19"/>
      <c r="N175" s="3"/>
      <c r="O175" s="3"/>
    </row>
    <row r="176" spans="3:15" ht="16.5" customHeight="1" x14ac:dyDescent="0.4">
      <c r="C176" s="19"/>
      <c r="D176" s="19"/>
      <c r="N176" s="3"/>
      <c r="O176" s="3"/>
    </row>
    <row r="177" spans="3:15" ht="16.5" customHeight="1" x14ac:dyDescent="0.4">
      <c r="C177" s="19"/>
      <c r="D177" s="19"/>
      <c r="N177" s="3"/>
      <c r="O177" s="3"/>
    </row>
    <row r="178" spans="3:15" ht="16.5" customHeight="1" x14ac:dyDescent="0.4">
      <c r="C178" s="19"/>
      <c r="D178" s="19"/>
      <c r="N178" s="3"/>
      <c r="O178" s="3"/>
    </row>
    <row r="179" spans="3:15" ht="16.5" customHeight="1" x14ac:dyDescent="0.4">
      <c r="C179" s="19"/>
      <c r="D179" s="19"/>
      <c r="N179" s="3"/>
      <c r="O179" s="3"/>
    </row>
    <row r="180" spans="3:15" ht="16.5" customHeight="1" x14ac:dyDescent="0.4">
      <c r="C180" s="19"/>
      <c r="D180" s="19"/>
      <c r="N180" s="3"/>
      <c r="O180" s="3"/>
    </row>
    <row r="181" spans="3:15" ht="16.5" customHeight="1" x14ac:dyDescent="0.4">
      <c r="C181" s="19"/>
      <c r="D181" s="19"/>
      <c r="N181" s="3"/>
      <c r="O181" s="3"/>
    </row>
    <row r="182" spans="3:15" ht="16.5" customHeight="1" x14ac:dyDescent="0.4">
      <c r="C182" s="19"/>
      <c r="D182" s="19"/>
      <c r="N182" s="3"/>
      <c r="O182" s="3"/>
    </row>
    <row r="183" spans="3:15" ht="16.5" customHeight="1" x14ac:dyDescent="0.4">
      <c r="C183" s="19"/>
      <c r="D183" s="19"/>
      <c r="N183" s="3"/>
      <c r="O183" s="3"/>
    </row>
    <row r="184" spans="3:15" ht="16.5" customHeight="1" x14ac:dyDescent="0.4">
      <c r="C184" s="19"/>
      <c r="D184" s="19"/>
      <c r="N184" s="3"/>
      <c r="O184" s="3"/>
    </row>
    <row r="185" spans="3:15" ht="16.5" customHeight="1" x14ac:dyDescent="0.4">
      <c r="C185" s="19"/>
      <c r="D185" s="19"/>
      <c r="N185" s="3"/>
      <c r="O185" s="3"/>
    </row>
    <row r="186" spans="3:15" ht="16.5" customHeight="1" x14ac:dyDescent="0.4">
      <c r="C186" s="19"/>
      <c r="D186" s="19"/>
      <c r="N186" s="3"/>
      <c r="O186" s="3"/>
    </row>
    <row r="187" spans="3:15" ht="16.5" customHeight="1" x14ac:dyDescent="0.4">
      <c r="C187" s="19"/>
      <c r="D187" s="19"/>
      <c r="N187" s="3"/>
      <c r="O187" s="3"/>
    </row>
    <row r="188" spans="3:15" ht="16.5" customHeight="1" x14ac:dyDescent="0.4">
      <c r="C188" s="19"/>
      <c r="D188" s="19"/>
      <c r="N188" s="3"/>
      <c r="O188" s="3"/>
    </row>
    <row r="189" spans="3:15" ht="16.5" customHeight="1" x14ac:dyDescent="0.4">
      <c r="C189" s="19"/>
      <c r="D189" s="19"/>
      <c r="N189" s="3"/>
      <c r="O189" s="3"/>
    </row>
    <row r="190" spans="3:15" ht="16.5" customHeight="1" x14ac:dyDescent="0.4">
      <c r="C190" s="19"/>
      <c r="D190" s="19"/>
      <c r="N190" s="3"/>
      <c r="O190" s="3"/>
    </row>
    <row r="191" spans="3:15" ht="16.5" customHeight="1" x14ac:dyDescent="0.4">
      <c r="C191" s="19"/>
      <c r="D191" s="19"/>
      <c r="N191" s="3"/>
      <c r="O191" s="3"/>
    </row>
    <row r="192" spans="3:15" ht="16.5" customHeight="1" x14ac:dyDescent="0.4">
      <c r="C192" s="19"/>
      <c r="D192" s="19"/>
      <c r="N192" s="3"/>
      <c r="O192" s="3"/>
    </row>
    <row r="193" spans="3:15" ht="16.5" customHeight="1" x14ac:dyDescent="0.4">
      <c r="C193" s="19"/>
      <c r="D193" s="19"/>
      <c r="N193" s="3"/>
      <c r="O193" s="3"/>
    </row>
    <row r="194" spans="3:15" ht="16.5" customHeight="1" x14ac:dyDescent="0.4">
      <c r="C194" s="19"/>
      <c r="D194" s="19"/>
      <c r="N194" s="3"/>
      <c r="O194" s="3"/>
    </row>
    <row r="195" spans="3:15" ht="16.5" customHeight="1" x14ac:dyDescent="0.4">
      <c r="C195" s="19"/>
      <c r="D195" s="19"/>
      <c r="N195" s="3"/>
      <c r="O195" s="3"/>
    </row>
    <row r="196" spans="3:15" ht="16.5" customHeight="1" x14ac:dyDescent="0.4">
      <c r="C196" s="19"/>
      <c r="D196" s="19"/>
      <c r="N196" s="3"/>
      <c r="O196" s="3"/>
    </row>
    <row r="197" spans="3:15" ht="16.5" customHeight="1" x14ac:dyDescent="0.4">
      <c r="C197" s="19"/>
      <c r="D197" s="19"/>
      <c r="N197" s="3"/>
      <c r="O197" s="3"/>
    </row>
    <row r="198" spans="3:15" ht="16.5" customHeight="1" x14ac:dyDescent="0.4">
      <c r="C198" s="19"/>
      <c r="D198" s="19"/>
      <c r="N198" s="3"/>
      <c r="O198" s="3"/>
    </row>
    <row r="199" spans="3:15" ht="16.5" customHeight="1" x14ac:dyDescent="0.4">
      <c r="C199" s="19"/>
      <c r="D199" s="19"/>
      <c r="N199" s="3"/>
      <c r="O199" s="3"/>
    </row>
    <row r="200" spans="3:15" ht="16.5" customHeight="1" x14ac:dyDescent="0.4">
      <c r="C200" s="19"/>
      <c r="D200" s="19"/>
      <c r="N200" s="3"/>
      <c r="O200" s="3"/>
    </row>
    <row r="201" spans="3:15" ht="16.5" customHeight="1" x14ac:dyDescent="0.4">
      <c r="C201" s="19"/>
      <c r="D201" s="19"/>
      <c r="N201" s="3"/>
      <c r="O201" s="3"/>
    </row>
    <row r="202" spans="3:15" ht="16.5" customHeight="1" x14ac:dyDescent="0.4">
      <c r="C202" s="19"/>
      <c r="D202" s="19"/>
      <c r="N202" s="3"/>
      <c r="O202" s="3"/>
    </row>
    <row r="203" spans="3:15" ht="16.5" customHeight="1" x14ac:dyDescent="0.4">
      <c r="C203" s="19"/>
      <c r="D203" s="19"/>
      <c r="N203" s="3"/>
      <c r="O203" s="3"/>
    </row>
    <row r="204" spans="3:15" ht="16.5" customHeight="1" x14ac:dyDescent="0.4">
      <c r="C204" s="19"/>
      <c r="D204" s="19"/>
      <c r="N204" s="3"/>
      <c r="O204" s="3"/>
    </row>
    <row r="205" spans="3:15" ht="16.5" customHeight="1" x14ac:dyDescent="0.4">
      <c r="C205" s="19"/>
      <c r="D205" s="19"/>
      <c r="N205" s="3"/>
      <c r="O205" s="3"/>
    </row>
    <row r="206" spans="3:15" ht="16.5" customHeight="1" x14ac:dyDescent="0.4">
      <c r="C206" s="19"/>
      <c r="D206" s="19"/>
      <c r="N206" s="3"/>
      <c r="O206" s="3"/>
    </row>
    <row r="207" spans="3:15" ht="16.5" customHeight="1" x14ac:dyDescent="0.4">
      <c r="C207" s="19"/>
      <c r="D207" s="19"/>
      <c r="N207" s="3"/>
      <c r="O207" s="3"/>
    </row>
    <row r="208" spans="3:15" ht="16.5" customHeight="1" x14ac:dyDescent="0.4">
      <c r="C208" s="19"/>
      <c r="D208" s="19"/>
      <c r="N208" s="3"/>
      <c r="O208" s="3"/>
    </row>
    <row r="209" spans="3:15" ht="16.5" customHeight="1" x14ac:dyDescent="0.4">
      <c r="C209" s="19"/>
      <c r="D209" s="19"/>
      <c r="N209" s="3"/>
      <c r="O209" s="3"/>
    </row>
    <row r="210" spans="3:15" ht="16.5" customHeight="1" x14ac:dyDescent="0.4">
      <c r="C210" s="19"/>
      <c r="D210" s="19"/>
      <c r="N210" s="3"/>
      <c r="O210" s="3"/>
    </row>
    <row r="211" spans="3:15" ht="16.5" customHeight="1" x14ac:dyDescent="0.4">
      <c r="C211" s="19"/>
      <c r="D211" s="19"/>
      <c r="N211" s="3"/>
      <c r="O211" s="3"/>
    </row>
    <row r="212" spans="3:15" ht="16.5" customHeight="1" x14ac:dyDescent="0.4">
      <c r="C212" s="19"/>
      <c r="D212" s="19"/>
      <c r="N212" s="3"/>
      <c r="O212" s="3"/>
    </row>
    <row r="213" spans="3:15" ht="16.5" customHeight="1" x14ac:dyDescent="0.4">
      <c r="C213" s="19"/>
      <c r="D213" s="19"/>
      <c r="N213" s="3"/>
      <c r="O213" s="3"/>
    </row>
    <row r="214" spans="3:15" ht="16.5" customHeight="1" x14ac:dyDescent="0.4">
      <c r="C214" s="19"/>
      <c r="D214" s="19"/>
      <c r="N214" s="3"/>
      <c r="O214" s="3"/>
    </row>
    <row r="215" spans="3:15" ht="16.5" customHeight="1" x14ac:dyDescent="0.4">
      <c r="C215" s="19"/>
      <c r="D215" s="19"/>
      <c r="N215" s="3"/>
      <c r="O215" s="3"/>
    </row>
    <row r="216" spans="3:15" ht="16.5" customHeight="1" x14ac:dyDescent="0.4">
      <c r="C216" s="19"/>
      <c r="D216" s="19"/>
      <c r="N216" s="3"/>
      <c r="O216" s="3"/>
    </row>
    <row r="217" spans="3:15" ht="16.5" customHeight="1" x14ac:dyDescent="0.4">
      <c r="C217" s="19"/>
      <c r="D217" s="19"/>
      <c r="N217" s="3"/>
      <c r="O217" s="3"/>
    </row>
    <row r="218" spans="3:15" ht="16.5" customHeight="1" x14ac:dyDescent="0.4">
      <c r="C218" s="19"/>
      <c r="D218" s="19"/>
      <c r="N218" s="3"/>
      <c r="O218" s="3"/>
    </row>
    <row r="219" spans="3:15" ht="16.5" customHeight="1" x14ac:dyDescent="0.4">
      <c r="C219" s="19"/>
      <c r="D219" s="19"/>
      <c r="N219" s="3"/>
      <c r="O219" s="3"/>
    </row>
    <row r="220" spans="3:15" ht="16.5" customHeight="1" x14ac:dyDescent="0.4">
      <c r="C220" s="19"/>
      <c r="D220" s="19"/>
      <c r="N220" s="3"/>
      <c r="O220" s="3"/>
    </row>
    <row r="221" spans="3:15" ht="16.5" customHeight="1" x14ac:dyDescent="0.4">
      <c r="C221" s="19"/>
      <c r="D221" s="19"/>
      <c r="N221" s="3"/>
      <c r="O221" s="3"/>
    </row>
    <row r="222" spans="3:15" ht="16.5" customHeight="1" x14ac:dyDescent="0.4">
      <c r="C222" s="19"/>
      <c r="D222" s="19"/>
      <c r="N222" s="3"/>
      <c r="O222" s="3"/>
    </row>
    <row r="223" spans="3:15" ht="16.5" customHeight="1" x14ac:dyDescent="0.4">
      <c r="C223" s="19"/>
      <c r="D223" s="19"/>
      <c r="N223" s="3"/>
      <c r="O223" s="3"/>
    </row>
    <row r="224" spans="3:15" ht="16.5" customHeight="1" x14ac:dyDescent="0.4">
      <c r="C224" s="19"/>
      <c r="D224" s="19"/>
      <c r="N224" s="3"/>
      <c r="O224" s="3"/>
    </row>
    <row r="225" spans="3:15" ht="16.5" customHeight="1" x14ac:dyDescent="0.4">
      <c r="C225" s="19"/>
      <c r="D225" s="19"/>
      <c r="N225" s="3"/>
      <c r="O225" s="3"/>
    </row>
    <row r="226" spans="3:15" ht="16.5" customHeight="1" x14ac:dyDescent="0.4">
      <c r="C226" s="19"/>
      <c r="D226" s="19"/>
      <c r="N226" s="3"/>
      <c r="O226" s="3"/>
    </row>
    <row r="227" spans="3:15" ht="16.5" customHeight="1" x14ac:dyDescent="0.4">
      <c r="C227" s="19"/>
      <c r="D227" s="19"/>
      <c r="N227" s="3"/>
      <c r="O227" s="3"/>
    </row>
    <row r="228" spans="3:15" ht="16.5" customHeight="1" x14ac:dyDescent="0.4">
      <c r="C228" s="19"/>
      <c r="D228" s="19"/>
      <c r="N228" s="3"/>
      <c r="O228" s="3"/>
    </row>
    <row r="229" spans="3:15" ht="16.5" customHeight="1" x14ac:dyDescent="0.4">
      <c r="C229" s="19"/>
      <c r="D229" s="19"/>
      <c r="N229" s="3"/>
      <c r="O229" s="3"/>
    </row>
    <row r="230" spans="3:15" ht="16.5" customHeight="1" x14ac:dyDescent="0.4">
      <c r="C230" s="19"/>
      <c r="D230" s="19"/>
      <c r="N230" s="3"/>
      <c r="O230" s="3"/>
    </row>
    <row r="231" spans="3:15" ht="16.5" customHeight="1" x14ac:dyDescent="0.4">
      <c r="C231" s="19"/>
      <c r="D231" s="19"/>
      <c r="N231" s="3"/>
      <c r="O231" s="3"/>
    </row>
    <row r="232" spans="3:15" ht="16.5" customHeight="1" x14ac:dyDescent="0.4">
      <c r="C232" s="19"/>
      <c r="D232" s="19"/>
      <c r="N232" s="3"/>
      <c r="O232" s="3"/>
    </row>
    <row r="233" spans="3:15" ht="16.5" customHeight="1" x14ac:dyDescent="0.4">
      <c r="C233" s="19"/>
      <c r="D233" s="19"/>
      <c r="N233" s="3"/>
      <c r="O233" s="3"/>
    </row>
    <row r="234" spans="3:15" ht="16.5" customHeight="1" x14ac:dyDescent="0.4">
      <c r="C234" s="19"/>
      <c r="D234" s="19"/>
      <c r="N234" s="3"/>
      <c r="O234" s="3"/>
    </row>
    <row r="235" spans="3:15" ht="16.5" customHeight="1" x14ac:dyDescent="0.4">
      <c r="C235" s="19"/>
      <c r="D235" s="19"/>
      <c r="N235" s="3"/>
      <c r="O235" s="3"/>
    </row>
    <row r="236" spans="3:15" ht="16.5" customHeight="1" x14ac:dyDescent="0.4">
      <c r="C236" s="19"/>
      <c r="D236" s="19"/>
      <c r="N236" s="3"/>
      <c r="O236" s="3"/>
    </row>
    <row r="237" spans="3:15" ht="16.5" customHeight="1" x14ac:dyDescent="0.4">
      <c r="C237" s="19"/>
      <c r="D237" s="19"/>
      <c r="N237" s="3"/>
      <c r="O237" s="3"/>
    </row>
    <row r="238" spans="3:15" ht="16.5" customHeight="1" x14ac:dyDescent="0.4">
      <c r="C238" s="19"/>
      <c r="D238" s="19"/>
      <c r="N238" s="3"/>
      <c r="O238" s="3"/>
    </row>
    <row r="239" spans="3:15" ht="16.5" customHeight="1" x14ac:dyDescent="0.4">
      <c r="C239" s="19"/>
      <c r="D239" s="19"/>
      <c r="N239" s="3"/>
      <c r="O239" s="3"/>
    </row>
    <row r="240" spans="3:15" ht="16.5" customHeight="1" x14ac:dyDescent="0.4">
      <c r="C240" s="19"/>
      <c r="D240" s="19"/>
      <c r="N240" s="3"/>
      <c r="O240" s="3"/>
    </row>
    <row r="241" spans="3:15" ht="16.5" customHeight="1" x14ac:dyDescent="0.4">
      <c r="C241" s="19"/>
      <c r="D241" s="19"/>
      <c r="N241" s="3"/>
      <c r="O241" s="3"/>
    </row>
    <row r="242" spans="3:15" ht="16.5" customHeight="1" x14ac:dyDescent="0.4">
      <c r="C242" s="19"/>
      <c r="D242" s="19"/>
      <c r="N242" s="3"/>
      <c r="O242" s="3"/>
    </row>
    <row r="243" spans="3:15" ht="16.5" customHeight="1" x14ac:dyDescent="0.4">
      <c r="C243" s="19"/>
      <c r="D243" s="19"/>
      <c r="N243" s="3"/>
      <c r="O243" s="3"/>
    </row>
    <row r="244" spans="3:15" ht="16.5" customHeight="1" x14ac:dyDescent="0.4">
      <c r="C244" s="19"/>
      <c r="D244" s="19"/>
      <c r="N244" s="3"/>
      <c r="O244" s="3"/>
    </row>
    <row r="245" spans="3:15" ht="16.5" customHeight="1" x14ac:dyDescent="0.4">
      <c r="C245" s="19"/>
      <c r="D245" s="19"/>
      <c r="N245" s="3"/>
      <c r="O245" s="3"/>
    </row>
    <row r="246" spans="3:15" ht="16.5" customHeight="1" x14ac:dyDescent="0.4">
      <c r="C246" s="19"/>
      <c r="D246" s="19"/>
      <c r="N246" s="3"/>
      <c r="O246" s="3"/>
    </row>
    <row r="247" spans="3:15" ht="16.5" customHeight="1" x14ac:dyDescent="0.4">
      <c r="C247" s="19"/>
      <c r="D247" s="19"/>
      <c r="N247" s="3"/>
      <c r="O247" s="3"/>
    </row>
    <row r="248" spans="3:15" ht="16.5" customHeight="1" x14ac:dyDescent="0.4">
      <c r="C248" s="19"/>
      <c r="D248" s="19"/>
      <c r="N248" s="3"/>
      <c r="O248" s="3"/>
    </row>
    <row r="249" spans="3:15" ht="16.5" customHeight="1" x14ac:dyDescent="0.4">
      <c r="C249" s="19"/>
      <c r="D249" s="19"/>
      <c r="N249" s="3"/>
      <c r="O249" s="3"/>
    </row>
    <row r="250" spans="3:15" ht="16.5" customHeight="1" x14ac:dyDescent="0.4">
      <c r="C250" s="19"/>
      <c r="D250" s="19"/>
      <c r="N250" s="3"/>
      <c r="O250" s="3"/>
    </row>
    <row r="251" spans="3:15" ht="16.5" customHeight="1" x14ac:dyDescent="0.4">
      <c r="C251" s="19"/>
      <c r="D251" s="19"/>
      <c r="N251" s="3"/>
      <c r="O251" s="3"/>
    </row>
    <row r="252" spans="3:15" ht="16.5" customHeight="1" x14ac:dyDescent="0.4">
      <c r="C252" s="19"/>
      <c r="D252" s="19"/>
      <c r="N252" s="3"/>
      <c r="O252" s="3"/>
    </row>
    <row r="253" spans="3:15" ht="16.5" customHeight="1" x14ac:dyDescent="0.4">
      <c r="C253" s="19"/>
      <c r="D253" s="19"/>
      <c r="N253" s="3"/>
      <c r="O253" s="3"/>
    </row>
    <row r="254" spans="3:15" ht="16.5" customHeight="1" x14ac:dyDescent="0.4">
      <c r="C254" s="19"/>
      <c r="D254" s="19"/>
      <c r="N254" s="3"/>
      <c r="O254" s="3"/>
    </row>
    <row r="255" spans="3:15" ht="16.5" customHeight="1" x14ac:dyDescent="0.4">
      <c r="C255" s="19"/>
      <c r="D255" s="19"/>
      <c r="N255" s="3"/>
      <c r="O255" s="3"/>
    </row>
    <row r="256" spans="3:15" ht="16.5" customHeight="1" x14ac:dyDescent="0.4">
      <c r="C256" s="19"/>
      <c r="D256" s="19"/>
      <c r="N256" s="3"/>
      <c r="O256" s="3"/>
    </row>
    <row r="257" spans="3:15" ht="16.5" customHeight="1" x14ac:dyDescent="0.4">
      <c r="C257" s="19"/>
      <c r="D257" s="19"/>
      <c r="N257" s="3"/>
      <c r="O257" s="3"/>
    </row>
    <row r="258" spans="3:15" ht="16.5" customHeight="1" x14ac:dyDescent="0.4">
      <c r="C258" s="19"/>
      <c r="D258" s="19"/>
      <c r="N258" s="3"/>
      <c r="O258" s="3"/>
    </row>
    <row r="259" spans="3:15" ht="16.5" customHeight="1" x14ac:dyDescent="0.4">
      <c r="C259" s="19"/>
      <c r="D259" s="19"/>
      <c r="N259" s="3"/>
      <c r="O259" s="3"/>
    </row>
    <row r="260" spans="3:15" ht="16.5" customHeight="1" x14ac:dyDescent="0.4">
      <c r="C260" s="19"/>
      <c r="D260" s="19"/>
      <c r="N260" s="3"/>
      <c r="O260" s="3"/>
    </row>
    <row r="261" spans="3:15" ht="16.5" customHeight="1" x14ac:dyDescent="0.4">
      <c r="C261" s="19"/>
      <c r="D261" s="19"/>
      <c r="N261" s="3"/>
      <c r="O261" s="3"/>
    </row>
    <row r="262" spans="3:15" ht="16.5" customHeight="1" x14ac:dyDescent="0.4">
      <c r="C262" s="19"/>
      <c r="D262" s="19"/>
      <c r="N262" s="3"/>
      <c r="O262" s="3"/>
    </row>
    <row r="263" spans="3:15" ht="16.5" customHeight="1" x14ac:dyDescent="0.4">
      <c r="C263" s="19"/>
      <c r="D263" s="19"/>
      <c r="N263" s="3"/>
      <c r="O263" s="3"/>
    </row>
    <row r="264" spans="3:15" ht="16.5" customHeight="1" x14ac:dyDescent="0.4">
      <c r="C264" s="19"/>
      <c r="D264" s="19"/>
      <c r="N264" s="3"/>
      <c r="O264" s="3"/>
    </row>
    <row r="265" spans="3:15" ht="16.5" customHeight="1" x14ac:dyDescent="0.4">
      <c r="C265" s="19"/>
      <c r="D265" s="19"/>
      <c r="N265" s="3"/>
      <c r="O265" s="3"/>
    </row>
    <row r="266" spans="3:15" ht="16.5" customHeight="1" x14ac:dyDescent="0.4">
      <c r="C266" s="19"/>
      <c r="D266" s="19"/>
      <c r="N266" s="3"/>
      <c r="O266" s="3"/>
    </row>
    <row r="267" spans="3:15" ht="16.5" customHeight="1" x14ac:dyDescent="0.4">
      <c r="C267" s="19"/>
      <c r="D267" s="19"/>
      <c r="N267" s="3"/>
      <c r="O267" s="3"/>
    </row>
    <row r="268" spans="3:15" ht="16.5" customHeight="1" x14ac:dyDescent="0.4">
      <c r="C268" s="19"/>
      <c r="D268" s="19"/>
      <c r="N268" s="3"/>
      <c r="O268" s="3"/>
    </row>
    <row r="269" spans="3:15" ht="16.5" customHeight="1" x14ac:dyDescent="0.4">
      <c r="C269" s="19"/>
      <c r="D269" s="19"/>
      <c r="N269" s="3"/>
      <c r="O269" s="3"/>
    </row>
    <row r="270" spans="3:15" ht="16.5" customHeight="1" x14ac:dyDescent="0.4">
      <c r="C270" s="19"/>
      <c r="D270" s="19"/>
      <c r="N270" s="3"/>
      <c r="O270" s="3"/>
    </row>
    <row r="271" spans="3:15" ht="16.5" customHeight="1" x14ac:dyDescent="0.4">
      <c r="C271" s="19"/>
      <c r="D271" s="19"/>
      <c r="N271" s="3"/>
      <c r="O271" s="3"/>
    </row>
    <row r="272" spans="3:15" ht="16.5" customHeight="1" x14ac:dyDescent="0.4">
      <c r="C272" s="19"/>
      <c r="D272" s="19"/>
      <c r="N272" s="3"/>
      <c r="O272" s="3"/>
    </row>
    <row r="273" spans="3:15" ht="16.5" customHeight="1" x14ac:dyDescent="0.4">
      <c r="C273" s="19"/>
      <c r="D273" s="19"/>
      <c r="N273" s="3"/>
      <c r="O273" s="3"/>
    </row>
    <row r="274" spans="3:15" ht="16.5" customHeight="1" x14ac:dyDescent="0.4">
      <c r="C274" s="19"/>
      <c r="D274" s="19"/>
      <c r="N274" s="3"/>
      <c r="O274" s="3"/>
    </row>
    <row r="275" spans="3:15" ht="16.5" customHeight="1" x14ac:dyDescent="0.4">
      <c r="C275" s="19"/>
      <c r="D275" s="19"/>
      <c r="N275" s="3"/>
      <c r="O275" s="3"/>
    </row>
    <row r="276" spans="3:15" ht="16.5" customHeight="1" x14ac:dyDescent="0.4">
      <c r="C276" s="19"/>
      <c r="D276" s="19"/>
      <c r="N276" s="3"/>
      <c r="O276" s="3"/>
    </row>
    <row r="277" spans="3:15" ht="16.5" customHeight="1" x14ac:dyDescent="0.4">
      <c r="C277" s="19"/>
      <c r="D277" s="19"/>
      <c r="N277" s="3"/>
      <c r="O277" s="3"/>
    </row>
    <row r="278" spans="3:15" ht="16.5" customHeight="1" x14ac:dyDescent="0.4">
      <c r="C278" s="19"/>
      <c r="D278" s="19"/>
      <c r="N278" s="3"/>
      <c r="O278" s="3"/>
    </row>
    <row r="279" spans="3:15" ht="16.5" customHeight="1" x14ac:dyDescent="0.4">
      <c r="C279" s="19"/>
      <c r="D279" s="19"/>
      <c r="N279" s="3"/>
      <c r="O279" s="3"/>
    </row>
    <row r="280" spans="3:15" ht="16.5" customHeight="1" x14ac:dyDescent="0.4">
      <c r="C280" s="19"/>
      <c r="D280" s="19"/>
      <c r="N280" s="3"/>
      <c r="O280" s="3"/>
    </row>
    <row r="281" spans="3:15" ht="16.5" customHeight="1" x14ac:dyDescent="0.4">
      <c r="C281" s="19"/>
      <c r="D281" s="19"/>
      <c r="N281" s="3"/>
      <c r="O281" s="3"/>
    </row>
    <row r="282" spans="3:15" ht="16.5" customHeight="1" x14ac:dyDescent="0.4">
      <c r="C282" s="19"/>
      <c r="D282" s="19"/>
      <c r="N282" s="3"/>
      <c r="O282" s="3"/>
    </row>
    <row r="283" spans="3:15" ht="16.5" customHeight="1" x14ac:dyDescent="0.4">
      <c r="C283" s="19"/>
      <c r="D283" s="19"/>
      <c r="N283" s="3"/>
      <c r="O283" s="3"/>
    </row>
    <row r="284" spans="3:15" ht="16.5" customHeight="1" x14ac:dyDescent="0.4">
      <c r="C284" s="19"/>
      <c r="D284" s="19"/>
      <c r="N284" s="3"/>
      <c r="O284" s="3"/>
    </row>
    <row r="285" spans="3:15" ht="16.5" customHeight="1" x14ac:dyDescent="0.4">
      <c r="C285" s="19"/>
      <c r="D285" s="19"/>
      <c r="N285" s="3"/>
      <c r="O285" s="3"/>
    </row>
    <row r="286" spans="3:15" ht="16.5" customHeight="1" x14ac:dyDescent="0.4">
      <c r="C286" s="19"/>
      <c r="D286" s="19"/>
      <c r="N286" s="3"/>
      <c r="O286" s="3"/>
    </row>
    <row r="287" spans="3:15" ht="16.5" customHeight="1" x14ac:dyDescent="0.4">
      <c r="C287" s="19"/>
      <c r="D287" s="19"/>
      <c r="N287" s="3"/>
      <c r="O287" s="3"/>
    </row>
    <row r="288" spans="3:15" ht="16.5" customHeight="1" x14ac:dyDescent="0.4">
      <c r="C288" s="19"/>
      <c r="D288" s="19"/>
      <c r="N288" s="3"/>
      <c r="O288" s="3"/>
    </row>
    <row r="289" spans="3:15" ht="16.5" customHeight="1" x14ac:dyDescent="0.4">
      <c r="C289" s="19"/>
      <c r="D289" s="19"/>
      <c r="N289" s="3"/>
      <c r="O289" s="3"/>
    </row>
    <row r="290" spans="3:15" ht="16.5" customHeight="1" x14ac:dyDescent="0.4">
      <c r="C290" s="19"/>
      <c r="D290" s="19"/>
      <c r="N290" s="3"/>
      <c r="O290" s="3"/>
    </row>
    <row r="291" spans="3:15" ht="16.5" customHeight="1" x14ac:dyDescent="0.4">
      <c r="C291" s="19"/>
      <c r="D291" s="19"/>
      <c r="N291" s="3"/>
      <c r="O291" s="3"/>
    </row>
    <row r="292" spans="3:15" ht="16.5" customHeight="1" x14ac:dyDescent="0.4">
      <c r="C292" s="19"/>
      <c r="D292" s="19"/>
      <c r="N292" s="3"/>
      <c r="O292" s="3"/>
    </row>
    <row r="293" spans="3:15" ht="16.5" customHeight="1" x14ac:dyDescent="0.4">
      <c r="C293" s="19"/>
      <c r="D293" s="19"/>
      <c r="N293" s="3"/>
      <c r="O293" s="3"/>
    </row>
    <row r="294" spans="3:15" ht="16.5" customHeight="1" x14ac:dyDescent="0.4">
      <c r="C294" s="19"/>
      <c r="D294" s="19"/>
      <c r="N294" s="3"/>
      <c r="O294" s="3"/>
    </row>
    <row r="295" spans="3:15" ht="16.5" customHeight="1" x14ac:dyDescent="0.4">
      <c r="C295" s="19"/>
      <c r="D295" s="19"/>
      <c r="N295" s="3"/>
      <c r="O295" s="3"/>
    </row>
    <row r="296" spans="3:15" ht="16.5" customHeight="1" x14ac:dyDescent="0.4">
      <c r="C296" s="19"/>
      <c r="D296" s="19"/>
      <c r="N296" s="3"/>
      <c r="O296" s="3"/>
    </row>
    <row r="297" spans="3:15" ht="16.5" customHeight="1" x14ac:dyDescent="0.4">
      <c r="C297" s="19"/>
      <c r="D297" s="19"/>
      <c r="N297" s="3"/>
      <c r="O297" s="3"/>
    </row>
    <row r="298" spans="3:15" ht="16.5" customHeight="1" x14ac:dyDescent="0.4">
      <c r="C298" s="19"/>
      <c r="D298" s="19"/>
      <c r="N298" s="3"/>
      <c r="O298" s="3"/>
    </row>
    <row r="299" spans="3:15" ht="16.5" customHeight="1" x14ac:dyDescent="0.4">
      <c r="C299" s="19"/>
      <c r="D299" s="19"/>
      <c r="N299" s="3"/>
      <c r="O299" s="3"/>
    </row>
    <row r="300" spans="3:15" ht="16.5" customHeight="1" x14ac:dyDescent="0.4">
      <c r="C300" s="19"/>
      <c r="D300" s="19"/>
      <c r="N300" s="3"/>
      <c r="O300" s="3"/>
    </row>
    <row r="301" spans="3:15" ht="16.5" customHeight="1" x14ac:dyDescent="0.4">
      <c r="C301" s="19"/>
      <c r="D301" s="19"/>
      <c r="N301" s="3"/>
      <c r="O301" s="3"/>
    </row>
    <row r="302" spans="3:15" ht="16.5" customHeight="1" x14ac:dyDescent="0.4">
      <c r="C302" s="19"/>
      <c r="D302" s="19"/>
      <c r="N302" s="3"/>
      <c r="O302" s="3"/>
    </row>
    <row r="303" spans="3:15" ht="16.5" customHeight="1" x14ac:dyDescent="0.4">
      <c r="C303" s="19"/>
      <c r="D303" s="19"/>
      <c r="N303" s="3"/>
      <c r="O303" s="3"/>
    </row>
    <row r="304" spans="3:15" ht="16.5" customHeight="1" x14ac:dyDescent="0.4">
      <c r="C304" s="19"/>
      <c r="D304" s="19"/>
      <c r="N304" s="3"/>
      <c r="O304" s="3"/>
    </row>
    <row r="305" spans="3:15" ht="16.5" customHeight="1" x14ac:dyDescent="0.4">
      <c r="C305" s="19"/>
      <c r="D305" s="19"/>
      <c r="N305" s="3"/>
      <c r="O305" s="3"/>
    </row>
    <row r="306" spans="3:15" ht="16.5" customHeight="1" x14ac:dyDescent="0.4">
      <c r="C306" s="19"/>
      <c r="D306" s="19"/>
      <c r="N306" s="3"/>
      <c r="O306" s="3"/>
    </row>
    <row r="307" spans="3:15" ht="16.5" customHeight="1" x14ac:dyDescent="0.4">
      <c r="C307" s="19"/>
      <c r="D307" s="19"/>
      <c r="N307" s="3"/>
      <c r="O307" s="3"/>
    </row>
    <row r="308" spans="3:15" ht="16.5" customHeight="1" x14ac:dyDescent="0.4">
      <c r="C308" s="19"/>
      <c r="D308" s="19"/>
      <c r="N308" s="3"/>
      <c r="O308" s="3"/>
    </row>
    <row r="309" spans="3:15" ht="16.5" customHeight="1" x14ac:dyDescent="0.4">
      <c r="C309" s="19"/>
      <c r="D309" s="19"/>
      <c r="N309" s="3"/>
      <c r="O309" s="3"/>
    </row>
    <row r="310" spans="3:15" ht="16.5" customHeight="1" x14ac:dyDescent="0.4">
      <c r="C310" s="19"/>
      <c r="D310" s="19"/>
      <c r="N310" s="3"/>
      <c r="O310" s="3"/>
    </row>
    <row r="311" spans="3:15" ht="16.5" customHeight="1" x14ac:dyDescent="0.4">
      <c r="C311" s="19"/>
      <c r="D311" s="19"/>
      <c r="N311" s="3"/>
      <c r="O311" s="3"/>
    </row>
    <row r="312" spans="3:15" ht="16.5" customHeight="1" x14ac:dyDescent="0.4">
      <c r="C312" s="19"/>
      <c r="D312" s="19"/>
      <c r="N312" s="3"/>
      <c r="O312" s="3"/>
    </row>
    <row r="313" spans="3:15" ht="16.5" customHeight="1" x14ac:dyDescent="0.4">
      <c r="C313" s="19"/>
      <c r="D313" s="19"/>
      <c r="N313" s="3"/>
      <c r="O313" s="3"/>
    </row>
    <row r="314" spans="3:15" ht="16.5" customHeight="1" x14ac:dyDescent="0.4">
      <c r="C314" s="19"/>
      <c r="D314" s="19"/>
      <c r="N314" s="3"/>
      <c r="O314" s="3"/>
    </row>
    <row r="315" spans="3:15" ht="16.5" customHeight="1" x14ac:dyDescent="0.4">
      <c r="C315" s="19"/>
      <c r="D315" s="19"/>
      <c r="N315" s="3"/>
      <c r="O315" s="3"/>
    </row>
    <row r="316" spans="3:15" ht="16.5" customHeight="1" x14ac:dyDescent="0.4">
      <c r="C316" s="19"/>
      <c r="D316" s="19"/>
      <c r="N316" s="3"/>
      <c r="O316" s="3"/>
    </row>
    <row r="317" spans="3:15" ht="16.5" customHeight="1" x14ac:dyDescent="0.4">
      <c r="C317" s="19"/>
      <c r="D317" s="19"/>
      <c r="N317" s="3"/>
      <c r="O317" s="3"/>
    </row>
    <row r="318" spans="3:15" ht="16.5" customHeight="1" x14ac:dyDescent="0.4">
      <c r="C318" s="19"/>
      <c r="D318" s="19"/>
      <c r="N318" s="3"/>
      <c r="O318" s="3"/>
    </row>
    <row r="319" spans="3:15" ht="16.5" customHeight="1" x14ac:dyDescent="0.4">
      <c r="C319" s="19"/>
      <c r="D319" s="19"/>
      <c r="N319" s="3"/>
      <c r="O319" s="3"/>
    </row>
    <row r="320" spans="3:15" ht="16.5" customHeight="1" x14ac:dyDescent="0.4">
      <c r="C320" s="19"/>
      <c r="D320" s="19"/>
      <c r="N320" s="3"/>
      <c r="O320" s="3"/>
    </row>
    <row r="321" spans="3:15" ht="16.5" customHeight="1" x14ac:dyDescent="0.4">
      <c r="C321" s="19"/>
      <c r="D321" s="19"/>
      <c r="N321" s="3"/>
      <c r="O321" s="3"/>
    </row>
    <row r="322" spans="3:15" ht="16.5" customHeight="1" x14ac:dyDescent="0.4">
      <c r="C322" s="19"/>
      <c r="D322" s="19"/>
      <c r="N322" s="3"/>
      <c r="O322" s="3"/>
    </row>
    <row r="323" spans="3:15" ht="16.5" customHeight="1" x14ac:dyDescent="0.4">
      <c r="C323" s="19"/>
      <c r="D323" s="19"/>
      <c r="N323" s="3"/>
      <c r="O323" s="3"/>
    </row>
    <row r="324" spans="3:15" ht="16.5" customHeight="1" x14ac:dyDescent="0.4">
      <c r="C324" s="19"/>
      <c r="D324" s="19"/>
      <c r="N324" s="3"/>
      <c r="O324" s="3"/>
    </row>
    <row r="325" spans="3:15" ht="16.5" customHeight="1" x14ac:dyDescent="0.4">
      <c r="C325" s="19"/>
      <c r="D325" s="19"/>
      <c r="N325" s="3"/>
      <c r="O325" s="3"/>
    </row>
    <row r="326" spans="3:15" ht="16.5" customHeight="1" x14ac:dyDescent="0.4">
      <c r="C326" s="19"/>
      <c r="D326" s="19"/>
      <c r="N326" s="3"/>
      <c r="O326" s="3"/>
    </row>
    <row r="327" spans="3:15" ht="16.5" customHeight="1" x14ac:dyDescent="0.4">
      <c r="C327" s="19"/>
      <c r="D327" s="19"/>
      <c r="N327" s="3"/>
      <c r="O327" s="3"/>
    </row>
    <row r="328" spans="3:15" ht="16.5" customHeight="1" x14ac:dyDescent="0.4">
      <c r="C328" s="19"/>
      <c r="D328" s="19"/>
      <c r="N328" s="3"/>
      <c r="O328" s="3"/>
    </row>
    <row r="329" spans="3:15" ht="16.5" customHeight="1" x14ac:dyDescent="0.4">
      <c r="C329" s="19"/>
      <c r="D329" s="19"/>
      <c r="N329" s="3"/>
      <c r="O329" s="3"/>
    </row>
    <row r="330" spans="3:15" ht="16.5" customHeight="1" x14ac:dyDescent="0.4">
      <c r="C330" s="19"/>
      <c r="D330" s="19"/>
      <c r="N330" s="3"/>
      <c r="O330" s="3"/>
    </row>
    <row r="331" spans="3:15" ht="16.5" customHeight="1" x14ac:dyDescent="0.4">
      <c r="C331" s="19"/>
      <c r="D331" s="19"/>
      <c r="N331" s="3"/>
      <c r="O331" s="3"/>
    </row>
    <row r="332" spans="3:15" ht="16.5" customHeight="1" x14ac:dyDescent="0.4">
      <c r="C332" s="19"/>
      <c r="D332" s="19"/>
      <c r="N332" s="3"/>
      <c r="O332" s="3"/>
    </row>
    <row r="333" spans="3:15" ht="16.5" customHeight="1" x14ac:dyDescent="0.4">
      <c r="C333" s="19"/>
      <c r="D333" s="19"/>
      <c r="N333" s="3"/>
      <c r="O333" s="3"/>
    </row>
    <row r="334" spans="3:15" ht="16.5" customHeight="1" x14ac:dyDescent="0.4">
      <c r="C334" s="19"/>
      <c r="D334" s="19"/>
      <c r="N334" s="3"/>
      <c r="O334" s="3"/>
    </row>
    <row r="335" spans="3:15" ht="16.5" customHeight="1" x14ac:dyDescent="0.4">
      <c r="C335" s="19"/>
      <c r="D335" s="19"/>
      <c r="N335" s="3"/>
      <c r="O335" s="3"/>
    </row>
    <row r="336" spans="3:15" ht="16.5" customHeight="1" x14ac:dyDescent="0.4">
      <c r="C336" s="19"/>
      <c r="D336" s="19"/>
      <c r="N336" s="3"/>
      <c r="O336" s="3"/>
    </row>
    <row r="337" spans="3:15" ht="16.5" customHeight="1" x14ac:dyDescent="0.4">
      <c r="C337" s="19"/>
      <c r="D337" s="19"/>
      <c r="N337" s="3"/>
      <c r="O337" s="3"/>
    </row>
    <row r="338" spans="3:15" ht="16.5" customHeight="1" x14ac:dyDescent="0.4">
      <c r="C338" s="19"/>
      <c r="D338" s="19"/>
      <c r="N338" s="3"/>
      <c r="O338" s="3"/>
    </row>
    <row r="339" spans="3:15" ht="16.5" customHeight="1" x14ac:dyDescent="0.4">
      <c r="C339" s="19"/>
      <c r="D339" s="19"/>
      <c r="N339" s="3"/>
      <c r="O339" s="3"/>
    </row>
    <row r="340" spans="3:15" ht="16.5" customHeight="1" x14ac:dyDescent="0.4">
      <c r="C340" s="19"/>
      <c r="D340" s="19"/>
      <c r="N340" s="3"/>
      <c r="O340" s="3"/>
    </row>
    <row r="341" spans="3:15" ht="16.5" customHeight="1" x14ac:dyDescent="0.4">
      <c r="C341" s="19"/>
      <c r="D341" s="19"/>
      <c r="N341" s="3"/>
      <c r="O341" s="3"/>
    </row>
    <row r="342" spans="3:15" ht="16.5" customHeight="1" x14ac:dyDescent="0.4">
      <c r="C342" s="19"/>
      <c r="D342" s="19"/>
      <c r="N342" s="3"/>
      <c r="O342" s="3"/>
    </row>
    <row r="343" spans="3:15" ht="16.5" customHeight="1" x14ac:dyDescent="0.4">
      <c r="C343" s="19"/>
      <c r="D343" s="19"/>
      <c r="N343" s="3"/>
      <c r="O343" s="3"/>
    </row>
    <row r="344" spans="3:15" ht="16.5" customHeight="1" x14ac:dyDescent="0.4">
      <c r="C344" s="19"/>
      <c r="D344" s="19"/>
      <c r="N344" s="3"/>
      <c r="O344" s="3"/>
    </row>
    <row r="345" spans="3:15" ht="16.5" customHeight="1" x14ac:dyDescent="0.4">
      <c r="C345" s="19"/>
      <c r="D345" s="19"/>
      <c r="N345" s="3"/>
      <c r="O345" s="3"/>
    </row>
    <row r="346" spans="3:15" ht="16.5" customHeight="1" x14ac:dyDescent="0.4">
      <c r="C346" s="19"/>
      <c r="D346" s="19"/>
      <c r="N346" s="3"/>
      <c r="O346" s="3"/>
    </row>
    <row r="347" spans="3:15" ht="16.5" customHeight="1" x14ac:dyDescent="0.4">
      <c r="C347" s="19"/>
      <c r="D347" s="19"/>
      <c r="N347" s="3"/>
      <c r="O347" s="3"/>
    </row>
    <row r="348" spans="3:15" ht="16.5" customHeight="1" x14ac:dyDescent="0.4">
      <c r="C348" s="19"/>
      <c r="D348" s="19"/>
      <c r="N348" s="3"/>
      <c r="O348" s="3"/>
    </row>
    <row r="349" spans="3:15" ht="16.5" customHeight="1" x14ac:dyDescent="0.4">
      <c r="C349" s="19"/>
      <c r="D349" s="19"/>
      <c r="N349" s="3"/>
      <c r="O349" s="3"/>
    </row>
    <row r="350" spans="3:15" ht="16.5" customHeight="1" x14ac:dyDescent="0.4">
      <c r="C350" s="19"/>
      <c r="D350" s="19"/>
      <c r="N350" s="3"/>
      <c r="O350" s="3"/>
    </row>
    <row r="351" spans="3:15" ht="16.5" customHeight="1" x14ac:dyDescent="0.4">
      <c r="C351" s="19"/>
      <c r="D351" s="19"/>
      <c r="N351" s="3"/>
      <c r="O351" s="3"/>
    </row>
    <row r="352" spans="3:15" ht="16.5" customHeight="1" x14ac:dyDescent="0.4">
      <c r="C352" s="19"/>
      <c r="D352" s="19"/>
      <c r="N352" s="3"/>
      <c r="O352" s="3"/>
    </row>
    <row r="353" spans="3:15" ht="16.5" customHeight="1" x14ac:dyDescent="0.4">
      <c r="C353" s="19"/>
      <c r="D353" s="19"/>
      <c r="N353" s="3"/>
      <c r="O353" s="3"/>
    </row>
    <row r="354" spans="3:15" ht="16.5" customHeight="1" x14ac:dyDescent="0.4">
      <c r="C354" s="19"/>
      <c r="D354" s="19"/>
      <c r="N354" s="3"/>
      <c r="O354" s="3"/>
    </row>
    <row r="355" spans="3:15" ht="16.5" customHeight="1" x14ac:dyDescent="0.4">
      <c r="C355" s="19"/>
      <c r="D355" s="19"/>
      <c r="N355" s="3"/>
      <c r="O355" s="3"/>
    </row>
    <row r="356" spans="3:15" ht="16.5" customHeight="1" x14ac:dyDescent="0.4">
      <c r="C356" s="19"/>
      <c r="D356" s="19"/>
      <c r="N356" s="3"/>
      <c r="O356" s="3"/>
    </row>
    <row r="357" spans="3:15" ht="16.5" customHeight="1" x14ac:dyDescent="0.4">
      <c r="C357" s="19"/>
      <c r="D357" s="19"/>
      <c r="N357" s="3"/>
      <c r="O357" s="3"/>
    </row>
    <row r="358" spans="3:15" ht="16.5" customHeight="1" x14ac:dyDescent="0.4">
      <c r="C358" s="19"/>
      <c r="D358" s="19"/>
      <c r="N358" s="3"/>
      <c r="O358" s="3"/>
    </row>
    <row r="359" spans="3:15" ht="16.5" customHeight="1" x14ac:dyDescent="0.4">
      <c r="C359" s="19"/>
      <c r="D359" s="19"/>
      <c r="N359" s="3"/>
      <c r="O359" s="3"/>
    </row>
    <row r="360" spans="3:15" ht="16.5" customHeight="1" x14ac:dyDescent="0.4">
      <c r="C360" s="19"/>
      <c r="D360" s="19"/>
      <c r="N360" s="3"/>
      <c r="O360" s="3"/>
    </row>
    <row r="361" spans="3:15" ht="16.5" customHeight="1" x14ac:dyDescent="0.4">
      <c r="C361" s="19"/>
      <c r="D361" s="19"/>
      <c r="N361" s="3"/>
      <c r="O361" s="3"/>
    </row>
    <row r="362" spans="3:15" ht="16.5" customHeight="1" x14ac:dyDescent="0.4">
      <c r="C362" s="19"/>
      <c r="D362" s="19"/>
      <c r="N362" s="3"/>
      <c r="O362" s="3"/>
    </row>
    <row r="363" spans="3:15" ht="16.5" customHeight="1" x14ac:dyDescent="0.4">
      <c r="C363" s="19"/>
      <c r="D363" s="19"/>
      <c r="N363" s="3"/>
      <c r="O363" s="3"/>
    </row>
    <row r="364" spans="3:15" ht="16.5" customHeight="1" x14ac:dyDescent="0.4">
      <c r="C364" s="19"/>
      <c r="D364" s="19"/>
      <c r="N364" s="3"/>
      <c r="O364" s="3"/>
    </row>
    <row r="365" spans="3:15" ht="16.5" customHeight="1" x14ac:dyDescent="0.4">
      <c r="C365" s="19"/>
      <c r="D365" s="19"/>
      <c r="N365" s="3"/>
      <c r="O365" s="3"/>
    </row>
    <row r="366" spans="3:15" ht="16.5" customHeight="1" x14ac:dyDescent="0.4">
      <c r="C366" s="19"/>
      <c r="D366" s="19"/>
      <c r="N366" s="3"/>
      <c r="O366" s="3"/>
    </row>
    <row r="367" spans="3:15" ht="16.5" customHeight="1" x14ac:dyDescent="0.4">
      <c r="C367" s="19"/>
      <c r="D367" s="19"/>
      <c r="N367" s="3"/>
      <c r="O367" s="3"/>
    </row>
    <row r="368" spans="3:15" ht="16.5" customHeight="1" x14ac:dyDescent="0.4">
      <c r="C368" s="19"/>
      <c r="D368" s="19"/>
      <c r="N368" s="3"/>
      <c r="O368" s="3"/>
    </row>
    <row r="369" spans="3:15" ht="16.5" customHeight="1" x14ac:dyDescent="0.4">
      <c r="C369" s="19"/>
      <c r="D369" s="19"/>
      <c r="N369" s="3"/>
      <c r="O369" s="3"/>
    </row>
    <row r="370" spans="3:15" ht="16.5" customHeight="1" x14ac:dyDescent="0.4">
      <c r="C370" s="19"/>
      <c r="D370" s="19"/>
      <c r="N370" s="3"/>
      <c r="O370" s="3"/>
    </row>
    <row r="371" spans="3:15" ht="16.5" customHeight="1" x14ac:dyDescent="0.4">
      <c r="C371" s="19"/>
      <c r="D371" s="19"/>
      <c r="N371" s="3"/>
      <c r="O371" s="3"/>
    </row>
    <row r="372" spans="3:15" ht="16.5" customHeight="1" x14ac:dyDescent="0.4">
      <c r="C372" s="19"/>
      <c r="D372" s="19"/>
      <c r="N372" s="3"/>
      <c r="O372" s="3"/>
    </row>
    <row r="373" spans="3:15" ht="16.5" customHeight="1" x14ac:dyDescent="0.4">
      <c r="C373" s="19"/>
      <c r="D373" s="19"/>
      <c r="N373" s="3"/>
      <c r="O373" s="3"/>
    </row>
    <row r="374" spans="3:15" ht="16.5" customHeight="1" x14ac:dyDescent="0.4">
      <c r="C374" s="19"/>
      <c r="D374" s="19"/>
      <c r="N374" s="3"/>
      <c r="O374" s="3"/>
    </row>
    <row r="375" spans="3:15" ht="16.5" customHeight="1" x14ac:dyDescent="0.4">
      <c r="C375" s="19"/>
      <c r="D375" s="19"/>
      <c r="N375" s="3"/>
      <c r="O375" s="3"/>
    </row>
    <row r="376" spans="3:15" ht="16.5" customHeight="1" x14ac:dyDescent="0.4">
      <c r="C376" s="19"/>
      <c r="D376" s="19"/>
      <c r="N376" s="3"/>
      <c r="O376" s="3"/>
    </row>
    <row r="377" spans="3:15" ht="16.5" customHeight="1" x14ac:dyDescent="0.4">
      <c r="C377" s="19"/>
      <c r="D377" s="19"/>
      <c r="N377" s="3"/>
      <c r="O377" s="3"/>
    </row>
    <row r="378" spans="3:15" ht="16.5" customHeight="1" x14ac:dyDescent="0.4">
      <c r="C378" s="19"/>
      <c r="D378" s="19"/>
      <c r="N378" s="3"/>
      <c r="O378" s="3"/>
    </row>
    <row r="379" spans="3:15" ht="16.5" customHeight="1" x14ac:dyDescent="0.4">
      <c r="C379" s="19"/>
      <c r="D379" s="19"/>
      <c r="N379" s="3"/>
      <c r="O379" s="3"/>
    </row>
    <row r="380" spans="3:15" ht="16.5" customHeight="1" x14ac:dyDescent="0.4">
      <c r="C380" s="19"/>
      <c r="D380" s="19"/>
      <c r="N380" s="3"/>
      <c r="O380" s="3"/>
    </row>
    <row r="381" spans="3:15" ht="16.5" customHeight="1" x14ac:dyDescent="0.4">
      <c r="C381" s="19"/>
      <c r="D381" s="19"/>
      <c r="N381" s="3"/>
      <c r="O381" s="3"/>
    </row>
    <row r="382" spans="3:15" ht="16.5" customHeight="1" x14ac:dyDescent="0.4">
      <c r="C382" s="19"/>
      <c r="D382" s="19"/>
      <c r="N382" s="3"/>
      <c r="O382" s="3"/>
    </row>
    <row r="383" spans="3:15" ht="16.5" customHeight="1" x14ac:dyDescent="0.4">
      <c r="C383" s="19"/>
      <c r="D383" s="19"/>
      <c r="N383" s="3"/>
      <c r="O383" s="3"/>
    </row>
    <row r="384" spans="3:15" ht="16.5" customHeight="1" x14ac:dyDescent="0.4">
      <c r="C384" s="19"/>
      <c r="D384" s="19"/>
      <c r="N384" s="3"/>
      <c r="O384" s="3"/>
    </row>
    <row r="385" spans="3:15" ht="16.5" customHeight="1" x14ac:dyDescent="0.4">
      <c r="C385" s="19"/>
      <c r="D385" s="19"/>
      <c r="N385" s="3"/>
      <c r="O385" s="3"/>
    </row>
    <row r="386" spans="3:15" ht="16.5" customHeight="1" x14ac:dyDescent="0.4">
      <c r="C386" s="19"/>
      <c r="D386" s="19"/>
      <c r="N386" s="3"/>
      <c r="O386" s="3"/>
    </row>
    <row r="387" spans="3:15" ht="16.5" customHeight="1" x14ac:dyDescent="0.4">
      <c r="C387" s="19"/>
      <c r="D387" s="19"/>
      <c r="N387" s="3"/>
      <c r="O387" s="3"/>
    </row>
    <row r="388" spans="3:15" ht="16.5" customHeight="1" x14ac:dyDescent="0.4">
      <c r="C388" s="19"/>
      <c r="D388" s="19"/>
      <c r="N388" s="3"/>
      <c r="O388" s="3"/>
    </row>
    <row r="389" spans="3:15" ht="16.5" customHeight="1" x14ac:dyDescent="0.4">
      <c r="C389" s="19"/>
      <c r="D389" s="19"/>
      <c r="N389" s="3"/>
      <c r="O389" s="3"/>
    </row>
    <row r="390" spans="3:15" ht="16.5" customHeight="1" x14ac:dyDescent="0.4">
      <c r="C390" s="19"/>
      <c r="D390" s="19"/>
      <c r="N390" s="3"/>
      <c r="O390" s="3"/>
    </row>
    <row r="391" spans="3:15" ht="16.5" customHeight="1" x14ac:dyDescent="0.4">
      <c r="C391" s="19"/>
      <c r="D391" s="19"/>
      <c r="N391" s="3"/>
      <c r="O391" s="3"/>
    </row>
    <row r="392" spans="3:15" ht="16.5" customHeight="1" x14ac:dyDescent="0.4">
      <c r="C392" s="19"/>
      <c r="D392" s="19"/>
      <c r="N392" s="3"/>
      <c r="O392" s="3"/>
    </row>
    <row r="393" spans="3:15" ht="16.5" customHeight="1" x14ac:dyDescent="0.4">
      <c r="C393" s="19"/>
      <c r="D393" s="19"/>
      <c r="N393" s="3"/>
      <c r="O393" s="3"/>
    </row>
    <row r="394" spans="3:15" ht="16.5" customHeight="1" x14ac:dyDescent="0.4">
      <c r="C394" s="19"/>
      <c r="D394" s="19"/>
      <c r="N394" s="3"/>
      <c r="O394" s="3"/>
    </row>
    <row r="395" spans="3:15" ht="16.5" customHeight="1" x14ac:dyDescent="0.4">
      <c r="C395" s="19"/>
      <c r="D395" s="19"/>
      <c r="N395" s="3"/>
      <c r="O395" s="3"/>
    </row>
    <row r="396" spans="3:15" ht="16.5" customHeight="1" x14ac:dyDescent="0.4">
      <c r="C396" s="19"/>
      <c r="D396" s="19"/>
      <c r="N396" s="3"/>
      <c r="O396" s="3"/>
    </row>
    <row r="397" spans="3:15" ht="16.5" customHeight="1" x14ac:dyDescent="0.4">
      <c r="C397" s="19"/>
      <c r="D397" s="19"/>
      <c r="N397" s="3"/>
      <c r="O397" s="3"/>
    </row>
    <row r="398" spans="3:15" ht="16.5" customHeight="1" x14ac:dyDescent="0.4">
      <c r="C398" s="19"/>
      <c r="D398" s="19"/>
      <c r="N398" s="3"/>
      <c r="O398" s="3"/>
    </row>
    <row r="399" spans="3:15" ht="16.5" customHeight="1" x14ac:dyDescent="0.4">
      <c r="C399" s="19"/>
      <c r="D399" s="19"/>
      <c r="N399" s="3"/>
      <c r="O399" s="3"/>
    </row>
    <row r="400" spans="3:15" ht="16.5" customHeight="1" x14ac:dyDescent="0.4">
      <c r="C400" s="19"/>
      <c r="D400" s="19"/>
      <c r="N400" s="3"/>
      <c r="O400" s="3"/>
    </row>
    <row r="401" spans="3:15" ht="16.5" customHeight="1" x14ac:dyDescent="0.4">
      <c r="C401" s="19"/>
      <c r="D401" s="19"/>
      <c r="N401" s="3"/>
      <c r="O401" s="3"/>
    </row>
    <row r="402" spans="3:15" ht="16.5" customHeight="1" x14ac:dyDescent="0.4">
      <c r="C402" s="19"/>
      <c r="D402" s="19"/>
      <c r="N402" s="3"/>
      <c r="O402" s="3"/>
    </row>
    <row r="403" spans="3:15" ht="16.5" customHeight="1" x14ac:dyDescent="0.4">
      <c r="C403" s="19"/>
      <c r="D403" s="19"/>
      <c r="N403" s="3"/>
      <c r="O403" s="3"/>
    </row>
    <row r="404" spans="3:15" ht="16.5" customHeight="1" x14ac:dyDescent="0.4">
      <c r="C404" s="19"/>
      <c r="D404" s="19"/>
      <c r="N404" s="3"/>
      <c r="O404" s="3"/>
    </row>
    <row r="405" spans="3:15" ht="16.5" customHeight="1" x14ac:dyDescent="0.4">
      <c r="C405" s="19"/>
      <c r="D405" s="19"/>
      <c r="N405" s="3"/>
      <c r="O405" s="3"/>
    </row>
    <row r="406" spans="3:15" ht="16.5" customHeight="1" x14ac:dyDescent="0.4">
      <c r="C406" s="19"/>
      <c r="D406" s="19"/>
      <c r="N406" s="3"/>
      <c r="O406" s="3"/>
    </row>
    <row r="407" spans="3:15" ht="16.5" customHeight="1" x14ac:dyDescent="0.4">
      <c r="C407" s="19"/>
      <c r="D407" s="19"/>
      <c r="N407" s="3"/>
      <c r="O407" s="3"/>
    </row>
    <row r="408" spans="3:15" ht="16.5" customHeight="1" x14ac:dyDescent="0.4">
      <c r="C408" s="19"/>
      <c r="D408" s="19"/>
      <c r="N408" s="3"/>
      <c r="O408" s="3"/>
    </row>
    <row r="409" spans="3:15" ht="16.5" customHeight="1" x14ac:dyDescent="0.4">
      <c r="C409" s="19"/>
      <c r="D409" s="19"/>
      <c r="N409" s="3"/>
      <c r="O409" s="3"/>
    </row>
    <row r="410" spans="3:15" ht="16.5" customHeight="1" x14ac:dyDescent="0.4">
      <c r="C410" s="19"/>
      <c r="D410" s="19"/>
      <c r="N410" s="3"/>
      <c r="O410" s="3"/>
    </row>
    <row r="411" spans="3:15" ht="16.5" customHeight="1" x14ac:dyDescent="0.4">
      <c r="C411" s="19"/>
      <c r="D411" s="19"/>
      <c r="N411" s="3"/>
      <c r="O411" s="3"/>
    </row>
    <row r="412" spans="3:15" ht="16.5" customHeight="1" x14ac:dyDescent="0.4">
      <c r="C412" s="19"/>
      <c r="D412" s="19"/>
      <c r="N412" s="3"/>
      <c r="O412" s="3"/>
    </row>
    <row r="413" spans="3:15" ht="16.5" customHeight="1" x14ac:dyDescent="0.4">
      <c r="C413" s="19"/>
      <c r="D413" s="19"/>
      <c r="N413" s="3"/>
      <c r="O413" s="3"/>
    </row>
    <row r="414" spans="3:15" ht="16.5" customHeight="1" x14ac:dyDescent="0.4">
      <c r="C414" s="19"/>
      <c r="D414" s="19"/>
      <c r="N414" s="3"/>
      <c r="O414" s="3"/>
    </row>
    <row r="415" spans="3:15" ht="16.5" customHeight="1" x14ac:dyDescent="0.4">
      <c r="C415" s="19"/>
      <c r="D415" s="19"/>
      <c r="N415" s="3"/>
      <c r="O415" s="3"/>
    </row>
    <row r="416" spans="3:15" ht="16.5" customHeight="1" x14ac:dyDescent="0.4">
      <c r="C416" s="19"/>
      <c r="D416" s="19"/>
      <c r="N416" s="3"/>
      <c r="O416" s="3"/>
    </row>
    <row r="417" spans="3:15" ht="16.5" customHeight="1" x14ac:dyDescent="0.4">
      <c r="C417" s="19"/>
      <c r="D417" s="19"/>
      <c r="N417" s="3"/>
      <c r="O417" s="3"/>
    </row>
    <row r="418" spans="3:15" ht="16.5" customHeight="1" x14ac:dyDescent="0.4">
      <c r="C418" s="19"/>
      <c r="D418" s="19"/>
      <c r="N418" s="3"/>
      <c r="O418" s="3"/>
    </row>
    <row r="419" spans="3:15" ht="16.5" customHeight="1" x14ac:dyDescent="0.4">
      <c r="C419" s="19"/>
      <c r="D419" s="19"/>
      <c r="N419" s="3"/>
      <c r="O419" s="3"/>
    </row>
    <row r="420" spans="3:15" ht="16.5" customHeight="1" x14ac:dyDescent="0.4">
      <c r="C420" s="19"/>
      <c r="D420" s="19"/>
      <c r="N420" s="3"/>
      <c r="O420" s="3"/>
    </row>
    <row r="421" spans="3:15" ht="16.5" customHeight="1" x14ac:dyDescent="0.4">
      <c r="C421" s="19"/>
      <c r="D421" s="19"/>
      <c r="N421" s="3"/>
      <c r="O421" s="3"/>
    </row>
    <row r="422" spans="3:15" ht="16.5" customHeight="1" x14ac:dyDescent="0.4">
      <c r="C422" s="19"/>
      <c r="D422" s="19"/>
      <c r="N422" s="3"/>
      <c r="O422" s="3"/>
    </row>
    <row r="423" spans="3:15" ht="16.5" customHeight="1" x14ac:dyDescent="0.4">
      <c r="C423" s="19"/>
      <c r="D423" s="19"/>
      <c r="N423" s="3"/>
      <c r="O423" s="3"/>
    </row>
    <row r="424" spans="3:15" ht="16.5" customHeight="1" x14ac:dyDescent="0.4">
      <c r="C424" s="19"/>
      <c r="D424" s="19"/>
      <c r="N424" s="3"/>
      <c r="O424" s="3"/>
    </row>
    <row r="425" spans="3:15" ht="16.5" customHeight="1" x14ac:dyDescent="0.4">
      <c r="C425" s="19"/>
      <c r="D425" s="19"/>
      <c r="N425" s="3"/>
      <c r="O425" s="3"/>
    </row>
    <row r="426" spans="3:15" ht="16.5" customHeight="1" x14ac:dyDescent="0.4">
      <c r="C426" s="19"/>
      <c r="D426" s="19"/>
      <c r="N426" s="3"/>
      <c r="O426" s="3"/>
    </row>
    <row r="427" spans="3:15" ht="16.5" customHeight="1" x14ac:dyDescent="0.4">
      <c r="C427" s="19"/>
      <c r="D427" s="19"/>
      <c r="N427" s="3"/>
      <c r="O427" s="3"/>
    </row>
    <row r="428" spans="3:15" ht="16.5" customHeight="1" x14ac:dyDescent="0.4">
      <c r="C428" s="19"/>
      <c r="D428" s="19"/>
      <c r="N428" s="3"/>
      <c r="O428" s="3"/>
    </row>
    <row r="429" spans="3:15" ht="16.5" customHeight="1" x14ac:dyDescent="0.4">
      <c r="C429" s="19"/>
      <c r="D429" s="19"/>
      <c r="N429" s="3"/>
      <c r="O429" s="3"/>
    </row>
    <row r="430" spans="3:15" ht="16.5" customHeight="1" x14ac:dyDescent="0.4">
      <c r="C430" s="19"/>
      <c r="D430" s="19"/>
      <c r="N430" s="3"/>
      <c r="O430" s="3"/>
    </row>
    <row r="431" spans="3:15" ht="16.5" customHeight="1" x14ac:dyDescent="0.4">
      <c r="C431" s="19"/>
      <c r="D431" s="19"/>
      <c r="N431" s="3"/>
      <c r="O431" s="3"/>
    </row>
    <row r="432" spans="3:15" ht="16.5" customHeight="1" x14ac:dyDescent="0.4">
      <c r="C432" s="19"/>
      <c r="D432" s="19"/>
      <c r="N432" s="3"/>
      <c r="O432" s="3"/>
    </row>
    <row r="433" spans="3:15" ht="16.5" customHeight="1" x14ac:dyDescent="0.4">
      <c r="C433" s="19"/>
      <c r="D433" s="19"/>
      <c r="N433" s="3"/>
      <c r="O433" s="3"/>
    </row>
    <row r="434" spans="3:15" ht="16.5" customHeight="1" x14ac:dyDescent="0.4">
      <c r="C434" s="19"/>
      <c r="D434" s="19"/>
      <c r="N434" s="3"/>
      <c r="O434" s="3"/>
    </row>
    <row r="435" spans="3:15" ht="16.5" customHeight="1" x14ac:dyDescent="0.4">
      <c r="C435" s="19"/>
      <c r="D435" s="19"/>
      <c r="N435" s="3"/>
      <c r="O435" s="3"/>
    </row>
    <row r="436" spans="3:15" ht="16.5" customHeight="1" x14ac:dyDescent="0.4">
      <c r="C436" s="19"/>
      <c r="D436" s="19"/>
      <c r="N436" s="3"/>
      <c r="O436" s="3"/>
    </row>
    <row r="437" spans="3:15" ht="16.5" customHeight="1" x14ac:dyDescent="0.4">
      <c r="C437" s="19"/>
      <c r="D437" s="19"/>
      <c r="N437" s="3"/>
      <c r="O437" s="3"/>
    </row>
    <row r="438" spans="3:15" ht="16.5" customHeight="1" x14ac:dyDescent="0.4">
      <c r="C438" s="19"/>
      <c r="D438" s="19"/>
      <c r="N438" s="3"/>
      <c r="O438" s="3"/>
    </row>
    <row r="439" spans="3:15" ht="16.5" customHeight="1" x14ac:dyDescent="0.4">
      <c r="C439" s="19"/>
      <c r="D439" s="19"/>
      <c r="N439" s="3"/>
      <c r="O439" s="3"/>
    </row>
    <row r="440" spans="3:15" ht="16.5" customHeight="1" x14ac:dyDescent="0.4">
      <c r="C440" s="19"/>
      <c r="D440" s="19"/>
      <c r="N440" s="3"/>
      <c r="O440" s="3"/>
    </row>
    <row r="441" spans="3:15" ht="16.5" customHeight="1" x14ac:dyDescent="0.4">
      <c r="C441" s="19"/>
      <c r="D441" s="19"/>
      <c r="N441" s="3"/>
      <c r="O441" s="3"/>
    </row>
    <row r="442" spans="3:15" ht="16.5" customHeight="1" x14ac:dyDescent="0.4">
      <c r="C442" s="19"/>
      <c r="D442" s="19"/>
      <c r="N442" s="3"/>
      <c r="O442" s="3"/>
    </row>
    <row r="443" spans="3:15" ht="16.5" customHeight="1" x14ac:dyDescent="0.4">
      <c r="C443" s="19"/>
      <c r="D443" s="19"/>
      <c r="N443" s="3"/>
      <c r="O443" s="3"/>
    </row>
    <row r="444" spans="3:15" ht="16.5" customHeight="1" x14ac:dyDescent="0.4">
      <c r="C444" s="19"/>
      <c r="D444" s="19"/>
      <c r="N444" s="3"/>
      <c r="O444" s="3"/>
    </row>
    <row r="445" spans="3:15" ht="16.5" customHeight="1" x14ac:dyDescent="0.4">
      <c r="C445" s="19"/>
      <c r="D445" s="19"/>
      <c r="N445" s="3"/>
      <c r="O445" s="3"/>
    </row>
    <row r="446" spans="3:15" ht="16.5" customHeight="1" x14ac:dyDescent="0.4">
      <c r="C446" s="19"/>
      <c r="D446" s="19"/>
      <c r="N446" s="3"/>
      <c r="O446" s="3"/>
    </row>
    <row r="447" spans="3:15" ht="16.5" customHeight="1" x14ac:dyDescent="0.4">
      <c r="C447" s="19"/>
      <c r="D447" s="19"/>
      <c r="N447" s="3"/>
      <c r="O447" s="3"/>
    </row>
    <row r="448" spans="3:15" ht="16.5" customHeight="1" x14ac:dyDescent="0.4">
      <c r="C448" s="19"/>
      <c r="D448" s="19"/>
      <c r="N448" s="3"/>
      <c r="O448" s="3"/>
    </row>
    <row r="449" spans="3:15" ht="16.5" customHeight="1" x14ac:dyDescent="0.4">
      <c r="C449" s="19"/>
      <c r="D449" s="19"/>
      <c r="N449" s="3"/>
      <c r="O449" s="3"/>
    </row>
    <row r="450" spans="3:15" ht="16.5" customHeight="1" x14ac:dyDescent="0.4">
      <c r="C450" s="19"/>
      <c r="D450" s="19"/>
      <c r="N450" s="3"/>
      <c r="O450" s="3"/>
    </row>
    <row r="451" spans="3:15" ht="16.5" customHeight="1" x14ac:dyDescent="0.4">
      <c r="C451" s="19"/>
      <c r="D451" s="19"/>
      <c r="N451" s="3"/>
      <c r="O451" s="3"/>
    </row>
    <row r="452" spans="3:15" ht="16.5" customHeight="1" x14ac:dyDescent="0.4">
      <c r="C452" s="19"/>
      <c r="D452" s="19"/>
      <c r="N452" s="3"/>
      <c r="O452" s="3"/>
    </row>
    <row r="453" spans="3:15" ht="16.5" customHeight="1" x14ac:dyDescent="0.4">
      <c r="C453" s="19"/>
      <c r="D453" s="19"/>
      <c r="N453" s="3"/>
      <c r="O453" s="3"/>
    </row>
    <row r="454" spans="3:15" ht="16.5" customHeight="1" x14ac:dyDescent="0.4">
      <c r="C454" s="19"/>
      <c r="D454" s="19"/>
      <c r="N454" s="3"/>
      <c r="O454" s="3"/>
    </row>
    <row r="455" spans="3:15" ht="16.5" customHeight="1" x14ac:dyDescent="0.4">
      <c r="C455" s="19"/>
      <c r="D455" s="19"/>
      <c r="N455" s="3"/>
      <c r="O455" s="3"/>
    </row>
    <row r="456" spans="3:15" ht="16.5" customHeight="1" x14ac:dyDescent="0.4">
      <c r="C456" s="19"/>
      <c r="D456" s="19"/>
      <c r="N456" s="3"/>
      <c r="O456" s="3"/>
    </row>
    <row r="457" spans="3:15" ht="16.5" customHeight="1" x14ac:dyDescent="0.4">
      <c r="C457" s="19"/>
      <c r="D457" s="19"/>
      <c r="N457" s="3"/>
      <c r="O457" s="3"/>
    </row>
    <row r="458" spans="3:15" ht="16.5" customHeight="1" x14ac:dyDescent="0.4">
      <c r="C458" s="19"/>
      <c r="D458" s="19"/>
      <c r="N458" s="3"/>
      <c r="O458" s="3"/>
    </row>
    <row r="459" spans="3:15" ht="16.5" customHeight="1" x14ac:dyDescent="0.4">
      <c r="C459" s="19"/>
      <c r="D459" s="19"/>
      <c r="N459" s="3"/>
      <c r="O459" s="3"/>
    </row>
    <row r="460" spans="3:15" ht="16.5" customHeight="1" x14ac:dyDescent="0.4">
      <c r="C460" s="19"/>
      <c r="D460" s="19"/>
      <c r="N460" s="3"/>
      <c r="O460" s="3"/>
    </row>
    <row r="461" spans="3:15" ht="16.5" customHeight="1" x14ac:dyDescent="0.4">
      <c r="C461" s="19"/>
      <c r="D461" s="19"/>
      <c r="N461" s="3"/>
      <c r="O461" s="3"/>
    </row>
    <row r="462" spans="3:15" ht="16.5" customHeight="1" x14ac:dyDescent="0.4">
      <c r="C462" s="19"/>
      <c r="D462" s="19"/>
      <c r="N462" s="3"/>
      <c r="O462" s="3"/>
    </row>
    <row r="463" spans="3:15" ht="16.5" customHeight="1" x14ac:dyDescent="0.4">
      <c r="C463" s="19"/>
      <c r="D463" s="19"/>
      <c r="N463" s="3"/>
      <c r="O463" s="3"/>
    </row>
    <row r="464" spans="3:15" ht="16.5" customHeight="1" x14ac:dyDescent="0.4">
      <c r="C464" s="19"/>
      <c r="D464" s="19"/>
      <c r="N464" s="3"/>
      <c r="O464" s="3"/>
    </row>
    <row r="465" spans="3:15" ht="16.5" customHeight="1" x14ac:dyDescent="0.4">
      <c r="C465" s="19"/>
      <c r="D465" s="19"/>
      <c r="N465" s="3"/>
      <c r="O465" s="3"/>
    </row>
    <row r="466" spans="3:15" ht="16.5" customHeight="1" x14ac:dyDescent="0.4">
      <c r="C466" s="19"/>
      <c r="D466" s="19"/>
      <c r="N466" s="3"/>
      <c r="O466" s="3"/>
    </row>
    <row r="467" spans="3:15" ht="16.5" customHeight="1" x14ac:dyDescent="0.4">
      <c r="C467" s="19"/>
      <c r="D467" s="19"/>
      <c r="N467" s="3"/>
      <c r="O467" s="3"/>
    </row>
    <row r="468" spans="3:15" ht="16.5" customHeight="1" x14ac:dyDescent="0.4">
      <c r="C468" s="19"/>
      <c r="D468" s="19"/>
      <c r="N468" s="3"/>
      <c r="O468" s="3"/>
    </row>
    <row r="469" spans="3:15" ht="16.5" customHeight="1" x14ac:dyDescent="0.4">
      <c r="C469" s="19"/>
      <c r="D469" s="19"/>
      <c r="N469" s="3"/>
      <c r="O469" s="3"/>
    </row>
    <row r="470" spans="3:15" ht="16.5" customHeight="1" x14ac:dyDescent="0.4">
      <c r="C470" s="19"/>
      <c r="D470" s="19"/>
      <c r="N470" s="3"/>
      <c r="O470" s="3"/>
    </row>
    <row r="471" spans="3:15" ht="16.5" customHeight="1" x14ac:dyDescent="0.4">
      <c r="C471" s="19"/>
      <c r="D471" s="19"/>
      <c r="N471" s="3"/>
      <c r="O471" s="3"/>
    </row>
    <row r="472" spans="3:15" ht="16.5" customHeight="1" x14ac:dyDescent="0.4">
      <c r="C472" s="19"/>
      <c r="D472" s="19"/>
      <c r="N472" s="3"/>
      <c r="O472" s="3"/>
    </row>
    <row r="473" spans="3:15" ht="16.5" customHeight="1" x14ac:dyDescent="0.4">
      <c r="C473" s="19"/>
      <c r="D473" s="19"/>
      <c r="N473" s="3"/>
      <c r="O473" s="3"/>
    </row>
    <row r="474" spans="3:15" ht="16.5" customHeight="1" x14ac:dyDescent="0.4">
      <c r="C474" s="19"/>
      <c r="D474" s="19"/>
      <c r="N474" s="3"/>
      <c r="O474" s="3"/>
    </row>
    <row r="475" spans="3:15" ht="16.5" customHeight="1" x14ac:dyDescent="0.4">
      <c r="C475" s="19"/>
      <c r="D475" s="19"/>
      <c r="N475" s="3"/>
      <c r="O475" s="3"/>
    </row>
    <row r="476" spans="3:15" ht="16.5" customHeight="1" x14ac:dyDescent="0.4">
      <c r="C476" s="19"/>
      <c r="D476" s="19"/>
      <c r="N476" s="3"/>
      <c r="O476" s="3"/>
    </row>
    <row r="477" spans="3:15" ht="16.5" customHeight="1" x14ac:dyDescent="0.4">
      <c r="C477" s="19"/>
      <c r="D477" s="19"/>
      <c r="N477" s="3"/>
      <c r="O477" s="3"/>
    </row>
    <row r="478" spans="3:15" ht="16.5" customHeight="1" x14ac:dyDescent="0.4">
      <c r="C478" s="19"/>
      <c r="D478" s="19"/>
      <c r="N478" s="3"/>
      <c r="O478" s="3"/>
    </row>
    <row r="479" spans="3:15" ht="16.5" customHeight="1" x14ac:dyDescent="0.4">
      <c r="C479" s="19"/>
      <c r="D479" s="19"/>
      <c r="N479" s="3"/>
      <c r="O479" s="3"/>
    </row>
    <row r="480" spans="3:15" ht="16.5" customHeight="1" x14ac:dyDescent="0.4">
      <c r="C480" s="19"/>
      <c r="D480" s="19"/>
      <c r="N480" s="3"/>
      <c r="O480" s="3"/>
    </row>
    <row r="481" spans="3:15" ht="16.5" customHeight="1" x14ac:dyDescent="0.4">
      <c r="C481" s="19"/>
      <c r="D481" s="19"/>
      <c r="N481" s="3"/>
      <c r="O481" s="3"/>
    </row>
    <row r="482" spans="3:15" ht="16.5" customHeight="1" x14ac:dyDescent="0.4">
      <c r="C482" s="19"/>
      <c r="D482" s="19"/>
      <c r="N482" s="3"/>
      <c r="O482" s="3"/>
    </row>
    <row r="483" spans="3:15" ht="16.5" customHeight="1" x14ac:dyDescent="0.4">
      <c r="C483" s="19"/>
      <c r="D483" s="19"/>
      <c r="N483" s="3"/>
      <c r="O483" s="3"/>
    </row>
    <row r="484" spans="3:15" ht="16.5" customHeight="1" x14ac:dyDescent="0.4">
      <c r="C484" s="19"/>
      <c r="D484" s="19"/>
      <c r="N484" s="3"/>
      <c r="O484" s="3"/>
    </row>
    <row r="485" spans="3:15" ht="16.5" customHeight="1" x14ac:dyDescent="0.4">
      <c r="C485" s="19"/>
      <c r="D485" s="19"/>
      <c r="N485" s="3"/>
      <c r="O485" s="3"/>
    </row>
    <row r="486" spans="3:15" ht="16.5" customHeight="1" x14ac:dyDescent="0.4">
      <c r="C486" s="19"/>
      <c r="D486" s="19"/>
      <c r="N486" s="3"/>
      <c r="O486" s="3"/>
    </row>
    <row r="487" spans="3:15" ht="16.5" customHeight="1" x14ac:dyDescent="0.4">
      <c r="C487" s="19"/>
      <c r="D487" s="19"/>
      <c r="N487" s="3"/>
      <c r="O487" s="3"/>
    </row>
    <row r="488" spans="3:15" ht="16.5" customHeight="1" x14ac:dyDescent="0.4">
      <c r="C488" s="19"/>
      <c r="D488" s="19"/>
      <c r="N488" s="3"/>
      <c r="O488" s="3"/>
    </row>
    <row r="489" spans="3:15" ht="16.5" customHeight="1" x14ac:dyDescent="0.4">
      <c r="C489" s="19"/>
      <c r="D489" s="19"/>
      <c r="N489" s="3"/>
      <c r="O489" s="3"/>
    </row>
    <row r="490" spans="3:15" ht="16.5" customHeight="1" x14ac:dyDescent="0.4">
      <c r="C490" s="19"/>
      <c r="D490" s="19"/>
      <c r="N490" s="3"/>
      <c r="O490" s="3"/>
    </row>
    <row r="491" spans="3:15" ht="16.5" customHeight="1" x14ac:dyDescent="0.4">
      <c r="C491" s="19"/>
      <c r="D491" s="19"/>
      <c r="N491" s="3"/>
      <c r="O491" s="3"/>
    </row>
    <row r="492" spans="3:15" ht="16.5" customHeight="1" x14ac:dyDescent="0.4">
      <c r="C492" s="19"/>
      <c r="D492" s="19"/>
      <c r="N492" s="3"/>
      <c r="O492" s="3"/>
    </row>
    <row r="493" spans="3:15" ht="16.5" customHeight="1" x14ac:dyDescent="0.4">
      <c r="C493" s="19"/>
      <c r="D493" s="19"/>
      <c r="N493" s="3"/>
      <c r="O493" s="3"/>
    </row>
    <row r="494" spans="3:15" ht="16.5" customHeight="1" x14ac:dyDescent="0.4">
      <c r="C494" s="19"/>
      <c r="D494" s="19"/>
      <c r="N494" s="3"/>
      <c r="O494" s="3"/>
    </row>
    <row r="495" spans="3:15" ht="16.5" customHeight="1" x14ac:dyDescent="0.4">
      <c r="C495" s="19"/>
      <c r="D495" s="19"/>
      <c r="N495" s="3"/>
      <c r="O495" s="3"/>
    </row>
    <row r="496" spans="3:15" ht="16.5" customHeight="1" x14ac:dyDescent="0.4">
      <c r="C496" s="19"/>
      <c r="D496" s="19"/>
      <c r="N496" s="3"/>
      <c r="O496" s="3"/>
    </row>
    <row r="497" spans="3:15" ht="16.5" customHeight="1" x14ac:dyDescent="0.4">
      <c r="C497" s="19"/>
      <c r="D497" s="19"/>
      <c r="N497" s="3"/>
      <c r="O497" s="3"/>
    </row>
    <row r="498" spans="3:15" ht="16.5" customHeight="1" x14ac:dyDescent="0.4">
      <c r="C498" s="19"/>
      <c r="D498" s="19"/>
      <c r="N498" s="3"/>
      <c r="O498" s="3"/>
    </row>
    <row r="499" spans="3:15" ht="16.5" customHeight="1" x14ac:dyDescent="0.4">
      <c r="C499" s="19"/>
      <c r="D499" s="19"/>
      <c r="N499" s="3"/>
      <c r="O499" s="3"/>
    </row>
    <row r="500" spans="3:15" ht="16.5" customHeight="1" x14ac:dyDescent="0.4">
      <c r="C500" s="19"/>
      <c r="D500" s="19"/>
      <c r="N500" s="3"/>
      <c r="O500" s="3"/>
    </row>
    <row r="501" spans="3:15" ht="16.5" customHeight="1" x14ac:dyDescent="0.4">
      <c r="C501" s="19"/>
      <c r="D501" s="19"/>
      <c r="N501" s="3"/>
      <c r="O501" s="3"/>
    </row>
    <row r="502" spans="3:15" ht="16.5" customHeight="1" x14ac:dyDescent="0.4">
      <c r="C502" s="19"/>
      <c r="D502" s="19"/>
      <c r="N502" s="3"/>
      <c r="O502" s="3"/>
    </row>
    <row r="503" spans="3:15" ht="16.5" customHeight="1" x14ac:dyDescent="0.4">
      <c r="C503" s="19"/>
      <c r="D503" s="19"/>
      <c r="N503" s="3"/>
      <c r="O503" s="3"/>
    </row>
    <row r="504" spans="3:15" ht="16.5" customHeight="1" x14ac:dyDescent="0.4">
      <c r="C504" s="19"/>
      <c r="D504" s="19"/>
      <c r="N504" s="3"/>
      <c r="O504" s="3"/>
    </row>
    <row r="505" spans="3:15" ht="16.5" customHeight="1" x14ac:dyDescent="0.4">
      <c r="C505" s="19"/>
      <c r="D505" s="19"/>
      <c r="N505" s="3"/>
      <c r="O505" s="3"/>
    </row>
    <row r="506" spans="3:15" ht="16.5" customHeight="1" x14ac:dyDescent="0.4">
      <c r="C506" s="19"/>
      <c r="D506" s="19"/>
      <c r="N506" s="3"/>
      <c r="O506" s="3"/>
    </row>
    <row r="507" spans="3:15" ht="16.5" customHeight="1" x14ac:dyDescent="0.4">
      <c r="C507" s="19"/>
      <c r="D507" s="19"/>
      <c r="N507" s="3"/>
      <c r="O507" s="3"/>
    </row>
    <row r="508" spans="3:15" ht="16.5" customHeight="1" x14ac:dyDescent="0.4">
      <c r="C508" s="19"/>
      <c r="D508" s="19"/>
      <c r="N508" s="3"/>
      <c r="O508" s="3"/>
    </row>
    <row r="509" spans="3:15" ht="16.5" customHeight="1" x14ac:dyDescent="0.4">
      <c r="C509" s="19"/>
      <c r="D509" s="19"/>
      <c r="N509" s="3"/>
      <c r="O509" s="3"/>
    </row>
    <row r="510" spans="3:15" ht="16.5" customHeight="1" x14ac:dyDescent="0.4">
      <c r="C510" s="19"/>
      <c r="D510" s="19"/>
      <c r="N510" s="3"/>
      <c r="O510" s="3"/>
    </row>
    <row r="511" spans="3:15" ht="16.5" customHeight="1" x14ac:dyDescent="0.4">
      <c r="C511" s="19"/>
      <c r="D511" s="19"/>
      <c r="N511" s="3"/>
      <c r="O511" s="3"/>
    </row>
    <row r="512" spans="3:15" ht="16.5" customHeight="1" x14ac:dyDescent="0.4">
      <c r="C512" s="19"/>
      <c r="D512" s="19"/>
      <c r="N512" s="3"/>
      <c r="O512" s="3"/>
    </row>
    <row r="513" spans="3:15" ht="16.5" customHeight="1" x14ac:dyDescent="0.4">
      <c r="C513" s="19"/>
      <c r="D513" s="19"/>
      <c r="N513" s="3"/>
      <c r="O513" s="3"/>
    </row>
    <row r="514" spans="3:15" ht="16.5" customHeight="1" x14ac:dyDescent="0.4">
      <c r="C514" s="19"/>
      <c r="D514" s="19"/>
      <c r="N514" s="3"/>
      <c r="O514" s="3"/>
    </row>
    <row r="515" spans="3:15" ht="16.5" customHeight="1" x14ac:dyDescent="0.4">
      <c r="C515" s="19"/>
      <c r="D515" s="19"/>
      <c r="N515" s="3"/>
      <c r="O515" s="3"/>
    </row>
    <row r="516" spans="3:15" ht="16.5" customHeight="1" x14ac:dyDescent="0.4">
      <c r="C516" s="19"/>
      <c r="D516" s="19"/>
      <c r="N516" s="3"/>
      <c r="O516" s="3"/>
    </row>
    <row r="517" spans="3:15" ht="16.5" customHeight="1" x14ac:dyDescent="0.4">
      <c r="C517" s="19"/>
      <c r="D517" s="19"/>
      <c r="N517" s="3"/>
      <c r="O517" s="3"/>
    </row>
    <row r="518" spans="3:15" ht="16.5" customHeight="1" x14ac:dyDescent="0.4">
      <c r="C518" s="19"/>
      <c r="D518" s="19"/>
      <c r="N518" s="3"/>
      <c r="O518" s="3"/>
    </row>
    <row r="519" spans="3:15" ht="16.5" customHeight="1" x14ac:dyDescent="0.4">
      <c r="C519" s="19"/>
      <c r="D519" s="19"/>
      <c r="N519" s="3"/>
      <c r="O519" s="3"/>
    </row>
    <row r="520" spans="3:15" ht="16.5" customHeight="1" x14ac:dyDescent="0.4">
      <c r="C520" s="19"/>
      <c r="D520" s="19"/>
      <c r="N520" s="3"/>
      <c r="O520" s="3"/>
    </row>
    <row r="521" spans="3:15" ht="16.5" customHeight="1" x14ac:dyDescent="0.4">
      <c r="C521" s="19"/>
      <c r="D521" s="19"/>
      <c r="N521" s="3"/>
      <c r="O521" s="3"/>
    </row>
    <row r="522" spans="3:15" ht="16.5" customHeight="1" x14ac:dyDescent="0.4">
      <c r="C522" s="19"/>
      <c r="D522" s="19"/>
      <c r="N522" s="3"/>
      <c r="O522" s="3"/>
    </row>
    <row r="523" spans="3:15" ht="16.5" customHeight="1" x14ac:dyDescent="0.4">
      <c r="C523" s="19"/>
      <c r="D523" s="19"/>
      <c r="N523" s="3"/>
      <c r="O523" s="3"/>
    </row>
    <row r="524" spans="3:15" ht="16.5" customHeight="1" x14ac:dyDescent="0.4">
      <c r="C524" s="19"/>
      <c r="D524" s="19"/>
      <c r="N524" s="3"/>
      <c r="O524" s="3"/>
    </row>
    <row r="525" spans="3:15" ht="16.5" customHeight="1" x14ac:dyDescent="0.4">
      <c r="C525" s="19"/>
      <c r="D525" s="19"/>
      <c r="N525" s="3"/>
      <c r="O525" s="3"/>
    </row>
    <row r="526" spans="3:15" ht="16.5" customHeight="1" x14ac:dyDescent="0.4">
      <c r="C526" s="19"/>
      <c r="D526" s="19"/>
      <c r="N526" s="3"/>
      <c r="O526" s="3"/>
    </row>
    <row r="527" spans="3:15" ht="16.5" customHeight="1" x14ac:dyDescent="0.4">
      <c r="C527" s="19"/>
      <c r="D527" s="19"/>
      <c r="N527" s="3"/>
      <c r="O527" s="3"/>
    </row>
    <row r="528" spans="3:15" ht="16.5" customHeight="1" x14ac:dyDescent="0.4">
      <c r="C528" s="19"/>
      <c r="D528" s="19"/>
      <c r="N528" s="3"/>
      <c r="O528" s="3"/>
    </row>
    <row r="529" spans="3:15" ht="16.5" customHeight="1" x14ac:dyDescent="0.4">
      <c r="C529" s="19"/>
      <c r="D529" s="19"/>
      <c r="N529" s="3"/>
      <c r="O529" s="3"/>
    </row>
    <row r="530" spans="3:15" ht="16.5" customHeight="1" x14ac:dyDescent="0.4">
      <c r="C530" s="19"/>
      <c r="D530" s="19"/>
      <c r="N530" s="3"/>
      <c r="O530" s="3"/>
    </row>
    <row r="531" spans="3:15" ht="16.5" customHeight="1" x14ac:dyDescent="0.4">
      <c r="C531" s="19"/>
      <c r="D531" s="19"/>
      <c r="N531" s="3"/>
      <c r="O531" s="3"/>
    </row>
    <row r="532" spans="3:15" ht="16.5" customHeight="1" x14ac:dyDescent="0.4">
      <c r="C532" s="19"/>
      <c r="D532" s="19"/>
      <c r="N532" s="3"/>
      <c r="O532" s="3"/>
    </row>
    <row r="533" spans="3:15" ht="16.5" customHeight="1" x14ac:dyDescent="0.4">
      <c r="C533" s="19"/>
      <c r="D533" s="19"/>
      <c r="N533" s="3"/>
      <c r="O533" s="3"/>
    </row>
    <row r="534" spans="3:15" ht="16.5" customHeight="1" x14ac:dyDescent="0.4">
      <c r="C534" s="19"/>
      <c r="D534" s="19"/>
      <c r="N534" s="3"/>
      <c r="O534" s="3"/>
    </row>
    <row r="535" spans="3:15" ht="16.5" customHeight="1" x14ac:dyDescent="0.4">
      <c r="C535" s="19"/>
      <c r="D535" s="19"/>
      <c r="N535" s="3"/>
      <c r="O535" s="3"/>
    </row>
    <row r="536" spans="3:15" ht="16.5" customHeight="1" x14ac:dyDescent="0.4">
      <c r="C536" s="19"/>
      <c r="D536" s="19"/>
      <c r="N536" s="3"/>
      <c r="O536" s="3"/>
    </row>
    <row r="537" spans="3:15" ht="16.5" customHeight="1" x14ac:dyDescent="0.4">
      <c r="C537" s="19"/>
      <c r="D537" s="19"/>
      <c r="N537" s="3"/>
      <c r="O537" s="3"/>
    </row>
    <row r="538" spans="3:15" ht="16.5" customHeight="1" x14ac:dyDescent="0.4">
      <c r="C538" s="19"/>
      <c r="D538" s="19"/>
      <c r="N538" s="3"/>
      <c r="O538" s="3"/>
    </row>
    <row r="539" spans="3:15" ht="16.5" customHeight="1" x14ac:dyDescent="0.4">
      <c r="C539" s="19"/>
      <c r="D539" s="19"/>
      <c r="N539" s="3"/>
      <c r="O539" s="3"/>
    </row>
    <row r="540" spans="3:15" ht="16.5" customHeight="1" x14ac:dyDescent="0.4">
      <c r="C540" s="19"/>
      <c r="D540" s="19"/>
      <c r="N540" s="3"/>
      <c r="O540" s="3"/>
    </row>
    <row r="541" spans="3:15" ht="16.5" customHeight="1" x14ac:dyDescent="0.4">
      <c r="C541" s="19"/>
      <c r="D541" s="19"/>
      <c r="N541" s="3"/>
      <c r="O541" s="3"/>
    </row>
    <row r="542" spans="3:15" ht="16.5" customHeight="1" x14ac:dyDescent="0.4">
      <c r="C542" s="19"/>
      <c r="D542" s="19"/>
      <c r="N542" s="3"/>
      <c r="O542" s="3"/>
    </row>
    <row r="543" spans="3:15" ht="16.5" customHeight="1" x14ac:dyDescent="0.4">
      <c r="C543" s="19"/>
      <c r="D543" s="19"/>
      <c r="N543" s="3"/>
      <c r="O543" s="3"/>
    </row>
    <row r="544" spans="3:15" ht="16.5" customHeight="1" x14ac:dyDescent="0.4">
      <c r="C544" s="19"/>
      <c r="D544" s="19"/>
      <c r="N544" s="3"/>
      <c r="O544" s="3"/>
    </row>
    <row r="545" spans="3:15" ht="16.5" customHeight="1" x14ac:dyDescent="0.4">
      <c r="C545" s="19"/>
      <c r="D545" s="19"/>
      <c r="N545" s="3"/>
      <c r="O545" s="3"/>
    </row>
    <row r="546" spans="3:15" ht="16.5" customHeight="1" x14ac:dyDescent="0.4">
      <c r="C546" s="19"/>
      <c r="D546" s="19"/>
      <c r="N546" s="3"/>
      <c r="O546" s="3"/>
    </row>
    <row r="547" spans="3:15" ht="16.5" customHeight="1" x14ac:dyDescent="0.4">
      <c r="C547" s="19"/>
      <c r="D547" s="19"/>
      <c r="N547" s="3"/>
      <c r="O547" s="3"/>
    </row>
    <row r="548" spans="3:15" ht="16.5" customHeight="1" x14ac:dyDescent="0.4">
      <c r="C548" s="19"/>
      <c r="D548" s="19"/>
      <c r="N548" s="3"/>
      <c r="O548" s="3"/>
    </row>
    <row r="549" spans="3:15" ht="16.5" customHeight="1" x14ac:dyDescent="0.4">
      <c r="C549" s="19"/>
      <c r="D549" s="19"/>
      <c r="N549" s="3"/>
      <c r="O549" s="3"/>
    </row>
    <row r="550" spans="3:15" ht="16.5" customHeight="1" x14ac:dyDescent="0.4">
      <c r="C550" s="19"/>
      <c r="D550" s="19"/>
      <c r="N550" s="3"/>
      <c r="O550" s="3"/>
    </row>
    <row r="551" spans="3:15" ht="16.5" customHeight="1" x14ac:dyDescent="0.4">
      <c r="C551" s="19"/>
      <c r="D551" s="19"/>
      <c r="N551" s="3"/>
      <c r="O551" s="3"/>
    </row>
    <row r="552" spans="3:15" ht="16.5" customHeight="1" x14ac:dyDescent="0.4">
      <c r="C552" s="19"/>
      <c r="D552" s="19"/>
      <c r="N552" s="3"/>
      <c r="O552" s="3"/>
    </row>
    <row r="553" spans="3:15" ht="16.5" customHeight="1" x14ac:dyDescent="0.4">
      <c r="C553" s="19"/>
      <c r="D553" s="19"/>
      <c r="N553" s="3"/>
      <c r="O553" s="3"/>
    </row>
    <row r="554" spans="3:15" ht="16.5" customHeight="1" x14ac:dyDescent="0.4">
      <c r="C554" s="19"/>
      <c r="D554" s="19"/>
      <c r="N554" s="3"/>
      <c r="O554" s="3"/>
    </row>
    <row r="555" spans="3:15" ht="16.5" customHeight="1" x14ac:dyDescent="0.4">
      <c r="C555" s="19"/>
      <c r="D555" s="19"/>
      <c r="N555" s="3"/>
      <c r="O555" s="3"/>
    </row>
    <row r="556" spans="3:15" ht="16.5" customHeight="1" x14ac:dyDescent="0.4">
      <c r="C556" s="19"/>
      <c r="D556" s="19"/>
      <c r="N556" s="3"/>
      <c r="O556" s="3"/>
    </row>
    <row r="557" spans="3:15" ht="16.5" customHeight="1" x14ac:dyDescent="0.4">
      <c r="C557" s="19"/>
      <c r="D557" s="19"/>
      <c r="N557" s="3"/>
      <c r="O557" s="3"/>
    </row>
    <row r="558" spans="3:15" ht="16.5" customHeight="1" x14ac:dyDescent="0.4">
      <c r="C558" s="19"/>
      <c r="D558" s="19"/>
      <c r="N558" s="3"/>
      <c r="O558" s="3"/>
    </row>
    <row r="559" spans="3:15" ht="16.5" customHeight="1" x14ac:dyDescent="0.4">
      <c r="C559" s="19"/>
      <c r="D559" s="19"/>
      <c r="N559" s="3"/>
      <c r="O559" s="3"/>
    </row>
    <row r="560" spans="3:15" ht="16.5" customHeight="1" x14ac:dyDescent="0.4">
      <c r="C560" s="19"/>
      <c r="D560" s="19"/>
      <c r="N560" s="3"/>
      <c r="O560" s="3"/>
    </row>
    <row r="561" spans="3:15" ht="16.5" customHeight="1" x14ac:dyDescent="0.4">
      <c r="C561" s="19"/>
      <c r="D561" s="19"/>
      <c r="N561" s="3"/>
      <c r="O561" s="3"/>
    </row>
    <row r="562" spans="3:15" ht="16.5" customHeight="1" x14ac:dyDescent="0.4">
      <c r="C562" s="19"/>
      <c r="D562" s="19"/>
      <c r="N562" s="3"/>
      <c r="O562" s="3"/>
    </row>
    <row r="563" spans="3:15" ht="16.5" customHeight="1" x14ac:dyDescent="0.4">
      <c r="C563" s="19"/>
      <c r="D563" s="19"/>
      <c r="N563" s="3"/>
      <c r="O563" s="3"/>
    </row>
    <row r="564" spans="3:15" ht="16.5" customHeight="1" x14ac:dyDescent="0.4">
      <c r="C564" s="19"/>
      <c r="D564" s="19"/>
      <c r="N564" s="3"/>
      <c r="O564" s="3"/>
    </row>
    <row r="565" spans="3:15" ht="16.5" customHeight="1" x14ac:dyDescent="0.4">
      <c r="C565" s="19"/>
      <c r="D565" s="19"/>
      <c r="N565" s="3"/>
      <c r="O565" s="3"/>
    </row>
    <row r="566" spans="3:15" ht="16.5" customHeight="1" x14ac:dyDescent="0.4">
      <c r="C566" s="19"/>
      <c r="D566" s="19"/>
      <c r="N566" s="3"/>
      <c r="O566" s="3"/>
    </row>
    <row r="567" spans="3:15" ht="16.5" customHeight="1" x14ac:dyDescent="0.4">
      <c r="C567" s="19"/>
      <c r="D567" s="19"/>
      <c r="N567" s="3"/>
      <c r="O567" s="3"/>
    </row>
    <row r="568" spans="3:15" ht="16.5" customHeight="1" x14ac:dyDescent="0.4">
      <c r="C568" s="19"/>
      <c r="D568" s="19"/>
      <c r="N568" s="3"/>
      <c r="O568" s="3"/>
    </row>
    <row r="569" spans="3:15" ht="16.5" customHeight="1" x14ac:dyDescent="0.4">
      <c r="C569" s="19"/>
      <c r="D569" s="19"/>
      <c r="N569" s="3"/>
      <c r="O569" s="3"/>
    </row>
    <row r="570" spans="3:15" ht="16.5" customHeight="1" x14ac:dyDescent="0.4">
      <c r="C570" s="19"/>
      <c r="D570" s="19"/>
      <c r="N570" s="3"/>
      <c r="O570" s="3"/>
    </row>
    <row r="571" spans="3:15" ht="16.5" customHeight="1" x14ac:dyDescent="0.4">
      <c r="C571" s="19"/>
      <c r="D571" s="19"/>
      <c r="N571" s="3"/>
      <c r="O571" s="3"/>
    </row>
    <row r="572" spans="3:15" ht="16.5" customHeight="1" x14ac:dyDescent="0.4">
      <c r="C572" s="19"/>
      <c r="D572" s="19"/>
      <c r="N572" s="3"/>
      <c r="O572" s="3"/>
    </row>
    <row r="573" spans="3:15" ht="16.5" customHeight="1" x14ac:dyDescent="0.4">
      <c r="C573" s="19"/>
      <c r="D573" s="19"/>
      <c r="N573" s="3"/>
      <c r="O573" s="3"/>
    </row>
    <row r="574" spans="3:15" ht="16.5" customHeight="1" x14ac:dyDescent="0.4">
      <c r="C574" s="19"/>
      <c r="D574" s="19"/>
      <c r="N574" s="3"/>
      <c r="O574" s="3"/>
    </row>
    <row r="575" spans="3:15" ht="16.5" customHeight="1" x14ac:dyDescent="0.4">
      <c r="C575" s="19"/>
      <c r="D575" s="19"/>
      <c r="N575" s="3"/>
      <c r="O575" s="3"/>
    </row>
    <row r="576" spans="3:15" ht="16.5" customHeight="1" x14ac:dyDescent="0.4">
      <c r="C576" s="19"/>
      <c r="D576" s="19"/>
      <c r="N576" s="3"/>
      <c r="O576" s="3"/>
    </row>
    <row r="577" spans="3:15" ht="16.5" customHeight="1" x14ac:dyDescent="0.4">
      <c r="C577" s="19"/>
      <c r="D577" s="19"/>
      <c r="N577" s="3"/>
      <c r="O577" s="3"/>
    </row>
    <row r="578" spans="3:15" ht="16.5" customHeight="1" x14ac:dyDescent="0.4">
      <c r="C578" s="19"/>
      <c r="D578" s="19"/>
      <c r="N578" s="3"/>
      <c r="O578" s="3"/>
    </row>
    <row r="579" spans="3:15" ht="16.5" customHeight="1" x14ac:dyDescent="0.4">
      <c r="C579" s="19"/>
      <c r="D579" s="19"/>
      <c r="N579" s="3"/>
      <c r="O579" s="3"/>
    </row>
    <row r="580" spans="3:15" ht="16.5" customHeight="1" x14ac:dyDescent="0.4">
      <c r="C580" s="19"/>
      <c r="D580" s="19"/>
      <c r="N580" s="3"/>
      <c r="O580" s="3"/>
    </row>
    <row r="581" spans="3:15" ht="16.5" customHeight="1" x14ac:dyDescent="0.4">
      <c r="C581" s="19"/>
      <c r="D581" s="19"/>
      <c r="N581" s="3"/>
      <c r="O581" s="3"/>
    </row>
    <row r="582" spans="3:15" ht="16.5" customHeight="1" x14ac:dyDescent="0.4">
      <c r="C582" s="19"/>
      <c r="D582" s="19"/>
      <c r="N582" s="3"/>
      <c r="O582" s="3"/>
    </row>
    <row r="583" spans="3:15" ht="16.5" customHeight="1" x14ac:dyDescent="0.4">
      <c r="C583" s="19"/>
      <c r="D583" s="19"/>
      <c r="N583" s="3"/>
      <c r="O583" s="3"/>
    </row>
    <row r="584" spans="3:15" ht="16.5" customHeight="1" x14ac:dyDescent="0.4">
      <c r="C584" s="19"/>
      <c r="D584" s="19"/>
      <c r="N584" s="3"/>
      <c r="O584" s="3"/>
    </row>
    <row r="585" spans="3:15" ht="16.5" customHeight="1" x14ac:dyDescent="0.4">
      <c r="C585" s="19"/>
      <c r="D585" s="19"/>
      <c r="N585" s="3"/>
      <c r="O585" s="3"/>
    </row>
    <row r="586" spans="3:15" ht="16.5" customHeight="1" x14ac:dyDescent="0.4">
      <c r="C586" s="19"/>
      <c r="D586" s="19"/>
      <c r="N586" s="3"/>
      <c r="O586" s="3"/>
    </row>
    <row r="587" spans="3:15" ht="16.5" customHeight="1" x14ac:dyDescent="0.4">
      <c r="C587" s="19"/>
      <c r="D587" s="19"/>
      <c r="N587" s="3"/>
      <c r="O587" s="3"/>
    </row>
    <row r="588" spans="3:15" ht="16.5" customHeight="1" x14ac:dyDescent="0.4">
      <c r="C588" s="19"/>
      <c r="D588" s="19"/>
      <c r="N588" s="3"/>
      <c r="O588" s="3"/>
    </row>
    <row r="589" spans="3:15" ht="16.5" customHeight="1" x14ac:dyDescent="0.4">
      <c r="C589" s="19"/>
      <c r="D589" s="19"/>
      <c r="N589" s="3"/>
      <c r="O589" s="3"/>
    </row>
    <row r="590" spans="3:15" ht="16.5" customHeight="1" x14ac:dyDescent="0.4">
      <c r="C590" s="19"/>
      <c r="D590" s="19"/>
      <c r="N590" s="3"/>
      <c r="O590" s="3"/>
    </row>
    <row r="591" spans="3:15" ht="16.5" customHeight="1" x14ac:dyDescent="0.4">
      <c r="C591" s="19"/>
      <c r="D591" s="19"/>
      <c r="N591" s="3"/>
      <c r="O591" s="3"/>
    </row>
    <row r="592" spans="3:15" ht="16.5" customHeight="1" x14ac:dyDescent="0.4">
      <c r="C592" s="19"/>
      <c r="D592" s="19"/>
      <c r="N592" s="3"/>
      <c r="O592" s="3"/>
    </row>
    <row r="593" spans="3:15" ht="16.5" customHeight="1" x14ac:dyDescent="0.4">
      <c r="C593" s="19"/>
      <c r="D593" s="19"/>
      <c r="N593" s="3"/>
      <c r="O593" s="3"/>
    </row>
    <row r="594" spans="3:15" ht="16.5" customHeight="1" x14ac:dyDescent="0.4">
      <c r="C594" s="19"/>
      <c r="D594" s="19"/>
      <c r="N594" s="3"/>
      <c r="O594" s="3"/>
    </row>
    <row r="595" spans="3:15" ht="16.5" customHeight="1" x14ac:dyDescent="0.4">
      <c r="C595" s="19"/>
      <c r="D595" s="19"/>
      <c r="N595" s="3"/>
      <c r="O595" s="3"/>
    </row>
    <row r="596" spans="3:15" ht="16.5" customHeight="1" x14ac:dyDescent="0.4">
      <c r="C596" s="19"/>
      <c r="D596" s="19"/>
      <c r="N596" s="3"/>
      <c r="O596" s="3"/>
    </row>
    <row r="597" spans="3:15" ht="16.5" customHeight="1" x14ac:dyDescent="0.4">
      <c r="C597" s="19"/>
      <c r="D597" s="19"/>
      <c r="N597" s="3"/>
      <c r="O597" s="3"/>
    </row>
    <row r="598" spans="3:15" ht="16.5" customHeight="1" x14ac:dyDescent="0.4">
      <c r="C598" s="19"/>
      <c r="D598" s="19"/>
      <c r="N598" s="3"/>
      <c r="O598" s="3"/>
    </row>
    <row r="599" spans="3:15" ht="16.5" customHeight="1" x14ac:dyDescent="0.4">
      <c r="C599" s="19"/>
      <c r="D599" s="19"/>
      <c r="N599" s="3"/>
      <c r="O599" s="3"/>
    </row>
    <row r="600" spans="3:15" ht="16.5" customHeight="1" x14ac:dyDescent="0.4">
      <c r="C600" s="19"/>
      <c r="D600" s="19"/>
      <c r="N600" s="3"/>
      <c r="O600" s="3"/>
    </row>
    <row r="601" spans="3:15" ht="16.5" customHeight="1" x14ac:dyDescent="0.4">
      <c r="C601" s="19"/>
      <c r="D601" s="19"/>
      <c r="N601" s="3"/>
      <c r="O601" s="3"/>
    </row>
    <row r="602" spans="3:15" ht="16.5" customHeight="1" x14ac:dyDescent="0.4">
      <c r="C602" s="19"/>
      <c r="D602" s="19"/>
      <c r="N602" s="3"/>
      <c r="O602" s="3"/>
    </row>
    <row r="603" spans="3:15" ht="16.5" customHeight="1" x14ac:dyDescent="0.4">
      <c r="C603" s="19"/>
      <c r="D603" s="19"/>
      <c r="N603" s="3"/>
      <c r="O603" s="3"/>
    </row>
    <row r="604" spans="3:15" ht="16.5" customHeight="1" x14ac:dyDescent="0.4">
      <c r="C604" s="19"/>
      <c r="D604" s="19"/>
      <c r="N604" s="3"/>
      <c r="O604" s="3"/>
    </row>
    <row r="605" spans="3:15" ht="16.5" customHeight="1" x14ac:dyDescent="0.4">
      <c r="C605" s="19"/>
      <c r="D605" s="19"/>
      <c r="N605" s="3"/>
      <c r="O605" s="3"/>
    </row>
    <row r="606" spans="3:15" ht="16.5" customHeight="1" x14ac:dyDescent="0.4">
      <c r="C606" s="19"/>
      <c r="D606" s="19"/>
      <c r="N606" s="3"/>
      <c r="O606" s="3"/>
    </row>
    <row r="607" spans="3:15" ht="16.5" customHeight="1" x14ac:dyDescent="0.4">
      <c r="C607" s="19"/>
      <c r="D607" s="19"/>
      <c r="N607" s="3"/>
      <c r="O607" s="3"/>
    </row>
    <row r="608" spans="3:15" ht="16.5" customHeight="1" x14ac:dyDescent="0.4">
      <c r="C608" s="19"/>
      <c r="D608" s="19"/>
      <c r="N608" s="3"/>
      <c r="O608" s="3"/>
    </row>
    <row r="609" spans="3:15" ht="16.5" customHeight="1" x14ac:dyDescent="0.4">
      <c r="C609" s="19"/>
      <c r="D609" s="19"/>
      <c r="N609" s="3"/>
      <c r="O609" s="3"/>
    </row>
    <row r="610" spans="3:15" ht="16.5" customHeight="1" x14ac:dyDescent="0.4">
      <c r="C610" s="19"/>
      <c r="D610" s="19"/>
      <c r="N610" s="3"/>
      <c r="O610" s="3"/>
    </row>
    <row r="611" spans="3:15" ht="16.5" customHeight="1" x14ac:dyDescent="0.4">
      <c r="C611" s="19"/>
      <c r="D611" s="19"/>
      <c r="N611" s="3"/>
      <c r="O611" s="3"/>
    </row>
    <row r="612" spans="3:15" ht="16.5" customHeight="1" x14ac:dyDescent="0.4">
      <c r="C612" s="19"/>
      <c r="D612" s="19"/>
      <c r="N612" s="3"/>
      <c r="O612" s="3"/>
    </row>
    <row r="613" spans="3:15" ht="16.5" customHeight="1" x14ac:dyDescent="0.4">
      <c r="C613" s="19"/>
      <c r="D613" s="19"/>
      <c r="N613" s="3"/>
      <c r="O613" s="3"/>
    </row>
    <row r="614" spans="3:15" ht="16.5" customHeight="1" x14ac:dyDescent="0.4">
      <c r="C614" s="19"/>
      <c r="D614" s="19"/>
      <c r="N614" s="3"/>
      <c r="O614" s="3"/>
    </row>
    <row r="615" spans="3:15" ht="16.5" customHeight="1" x14ac:dyDescent="0.4">
      <c r="C615" s="19"/>
      <c r="D615" s="19"/>
      <c r="N615" s="3"/>
      <c r="O615" s="3"/>
    </row>
    <row r="616" spans="3:15" ht="16.5" customHeight="1" x14ac:dyDescent="0.4">
      <c r="C616" s="19"/>
      <c r="D616" s="19"/>
      <c r="N616" s="3"/>
      <c r="O616" s="3"/>
    </row>
    <row r="617" spans="3:15" ht="16.5" customHeight="1" x14ac:dyDescent="0.4">
      <c r="C617" s="19"/>
      <c r="D617" s="19"/>
      <c r="N617" s="3"/>
      <c r="O617" s="3"/>
    </row>
    <row r="618" spans="3:15" ht="16.5" customHeight="1" x14ac:dyDescent="0.4">
      <c r="C618" s="19"/>
      <c r="D618" s="19"/>
      <c r="N618" s="3"/>
      <c r="O618" s="3"/>
    </row>
    <row r="619" spans="3:15" ht="16.5" customHeight="1" x14ac:dyDescent="0.4">
      <c r="C619" s="19"/>
      <c r="D619" s="19"/>
      <c r="N619" s="3"/>
      <c r="O619" s="3"/>
    </row>
    <row r="620" spans="3:15" ht="16.5" customHeight="1" x14ac:dyDescent="0.4">
      <c r="C620" s="19"/>
      <c r="D620" s="19"/>
      <c r="N620" s="3"/>
      <c r="O620" s="3"/>
    </row>
    <row r="621" spans="3:15" ht="16.5" customHeight="1" x14ac:dyDescent="0.4">
      <c r="C621" s="19"/>
      <c r="D621" s="19"/>
      <c r="N621" s="3"/>
      <c r="O621" s="3"/>
    </row>
    <row r="622" spans="3:15" ht="16.5" customHeight="1" x14ac:dyDescent="0.4">
      <c r="C622" s="19"/>
      <c r="D622" s="19"/>
      <c r="N622" s="3"/>
      <c r="O622" s="3"/>
    </row>
    <row r="623" spans="3:15" ht="16.5" customHeight="1" x14ac:dyDescent="0.4">
      <c r="C623" s="19"/>
      <c r="D623" s="19"/>
      <c r="N623" s="3"/>
      <c r="O623" s="3"/>
    </row>
    <row r="624" spans="3:15" ht="16.5" customHeight="1" x14ac:dyDescent="0.4">
      <c r="C624" s="19"/>
      <c r="D624" s="19"/>
      <c r="N624" s="3"/>
      <c r="O624" s="3"/>
    </row>
    <row r="625" spans="3:15" ht="16.5" customHeight="1" x14ac:dyDescent="0.4">
      <c r="C625" s="19"/>
      <c r="D625" s="19"/>
      <c r="N625" s="3"/>
      <c r="O625" s="3"/>
    </row>
    <row r="626" spans="3:15" ht="16.5" customHeight="1" x14ac:dyDescent="0.4">
      <c r="C626" s="19"/>
      <c r="D626" s="19"/>
      <c r="N626" s="3"/>
      <c r="O626" s="3"/>
    </row>
    <row r="627" spans="3:15" ht="16.5" customHeight="1" x14ac:dyDescent="0.4">
      <c r="C627" s="19"/>
      <c r="D627" s="19"/>
      <c r="N627" s="3"/>
      <c r="O627" s="3"/>
    </row>
    <row r="628" spans="3:15" ht="16.5" customHeight="1" x14ac:dyDescent="0.4">
      <c r="C628" s="19"/>
      <c r="D628" s="19"/>
      <c r="N628" s="3"/>
      <c r="O628" s="3"/>
    </row>
    <row r="629" spans="3:15" ht="16.5" customHeight="1" x14ac:dyDescent="0.4">
      <c r="C629" s="19"/>
      <c r="D629" s="19"/>
      <c r="N629" s="3"/>
      <c r="O629" s="3"/>
    </row>
    <row r="630" spans="3:15" ht="16.5" customHeight="1" x14ac:dyDescent="0.4">
      <c r="C630" s="19"/>
      <c r="D630" s="19"/>
      <c r="N630" s="3"/>
      <c r="O630" s="3"/>
    </row>
    <row r="631" spans="3:15" ht="16.5" customHeight="1" x14ac:dyDescent="0.4">
      <c r="C631" s="19"/>
      <c r="D631" s="19"/>
      <c r="N631" s="3"/>
      <c r="O631" s="3"/>
    </row>
    <row r="632" spans="3:15" ht="16.5" customHeight="1" x14ac:dyDescent="0.4">
      <c r="C632" s="19"/>
      <c r="D632" s="19"/>
      <c r="N632" s="3"/>
      <c r="O632" s="3"/>
    </row>
    <row r="633" spans="3:15" ht="16.5" customHeight="1" x14ac:dyDescent="0.4">
      <c r="C633" s="19"/>
      <c r="D633" s="19"/>
      <c r="N633" s="3"/>
      <c r="O633" s="3"/>
    </row>
    <row r="634" spans="3:15" ht="16.5" customHeight="1" x14ac:dyDescent="0.4">
      <c r="C634" s="19"/>
      <c r="D634" s="19"/>
      <c r="N634" s="3"/>
      <c r="O634" s="3"/>
    </row>
    <row r="635" spans="3:15" ht="16.5" customHeight="1" x14ac:dyDescent="0.4">
      <c r="C635" s="19"/>
      <c r="D635" s="19"/>
      <c r="N635" s="3"/>
      <c r="O635" s="3"/>
    </row>
    <row r="636" spans="3:15" ht="16.5" customHeight="1" x14ac:dyDescent="0.4">
      <c r="C636" s="19"/>
      <c r="D636" s="19"/>
      <c r="N636" s="3"/>
      <c r="O636" s="3"/>
    </row>
    <row r="637" spans="3:15" ht="16.5" customHeight="1" x14ac:dyDescent="0.4">
      <c r="C637" s="19"/>
      <c r="D637" s="19"/>
      <c r="N637" s="3"/>
      <c r="O637" s="3"/>
    </row>
    <row r="638" spans="3:15" ht="16.5" customHeight="1" x14ac:dyDescent="0.4">
      <c r="C638" s="19"/>
      <c r="D638" s="19"/>
      <c r="N638" s="3"/>
      <c r="O638" s="3"/>
    </row>
    <row r="639" spans="3:15" ht="16.5" customHeight="1" x14ac:dyDescent="0.4">
      <c r="C639" s="19"/>
      <c r="D639" s="19"/>
      <c r="N639" s="3"/>
      <c r="O639" s="3"/>
    </row>
    <row r="640" spans="3:15" ht="16.5" customHeight="1" x14ac:dyDescent="0.4">
      <c r="C640" s="19"/>
      <c r="D640" s="19"/>
      <c r="N640" s="3"/>
      <c r="O640" s="3"/>
    </row>
    <row r="641" spans="3:15" ht="16.5" customHeight="1" x14ac:dyDescent="0.4">
      <c r="C641" s="19"/>
      <c r="D641" s="19"/>
      <c r="N641" s="3"/>
      <c r="O641" s="3"/>
    </row>
    <row r="642" spans="3:15" ht="16.5" customHeight="1" x14ac:dyDescent="0.4">
      <c r="C642" s="19"/>
      <c r="D642" s="19"/>
      <c r="N642" s="3"/>
      <c r="O642" s="3"/>
    </row>
    <row r="643" spans="3:15" ht="16.5" customHeight="1" x14ac:dyDescent="0.4">
      <c r="C643" s="19"/>
      <c r="D643" s="19"/>
      <c r="N643" s="3"/>
      <c r="O643" s="3"/>
    </row>
    <row r="644" spans="3:15" ht="16.5" customHeight="1" x14ac:dyDescent="0.4">
      <c r="C644" s="19"/>
      <c r="D644" s="19"/>
      <c r="N644" s="3"/>
      <c r="O644" s="3"/>
    </row>
    <row r="645" spans="3:15" ht="16.5" customHeight="1" x14ac:dyDescent="0.4">
      <c r="C645" s="19"/>
      <c r="D645" s="19"/>
      <c r="N645" s="3"/>
      <c r="O645" s="3"/>
    </row>
    <row r="646" spans="3:15" ht="16.5" customHeight="1" x14ac:dyDescent="0.4">
      <c r="C646" s="19"/>
      <c r="D646" s="19"/>
      <c r="N646" s="3"/>
      <c r="O646" s="3"/>
    </row>
    <row r="647" spans="3:15" ht="16.5" customHeight="1" x14ac:dyDescent="0.4">
      <c r="C647" s="19"/>
      <c r="D647" s="19"/>
      <c r="N647" s="3"/>
      <c r="O647" s="3"/>
    </row>
    <row r="648" spans="3:15" ht="16.5" customHeight="1" x14ac:dyDescent="0.4">
      <c r="C648" s="19"/>
      <c r="D648" s="19"/>
      <c r="N648" s="3"/>
      <c r="O648" s="3"/>
    </row>
    <row r="649" spans="3:15" ht="16.5" customHeight="1" x14ac:dyDescent="0.4">
      <c r="C649" s="19"/>
      <c r="D649" s="19"/>
      <c r="N649" s="3"/>
      <c r="O649" s="3"/>
    </row>
    <row r="650" spans="3:15" ht="16.5" customHeight="1" x14ac:dyDescent="0.4">
      <c r="C650" s="19"/>
      <c r="D650" s="19"/>
      <c r="N650" s="3"/>
      <c r="O650" s="3"/>
    </row>
    <row r="651" spans="3:15" ht="16.5" customHeight="1" x14ac:dyDescent="0.4">
      <c r="C651" s="19"/>
      <c r="D651" s="19"/>
      <c r="N651" s="3"/>
      <c r="O651" s="3"/>
    </row>
    <row r="652" spans="3:15" ht="16.5" customHeight="1" x14ac:dyDescent="0.4">
      <c r="C652" s="19"/>
      <c r="D652" s="19"/>
      <c r="N652" s="3"/>
      <c r="O652" s="3"/>
    </row>
    <row r="653" spans="3:15" ht="16.5" customHeight="1" x14ac:dyDescent="0.4">
      <c r="C653" s="19"/>
      <c r="D653" s="19"/>
      <c r="N653" s="3"/>
      <c r="O653" s="3"/>
    </row>
    <row r="654" spans="3:15" ht="16.5" customHeight="1" x14ac:dyDescent="0.4">
      <c r="C654" s="19"/>
      <c r="D654" s="19"/>
      <c r="N654" s="3"/>
      <c r="O654" s="3"/>
    </row>
    <row r="655" spans="3:15" ht="16.5" customHeight="1" x14ac:dyDescent="0.4">
      <c r="C655" s="19"/>
      <c r="D655" s="19"/>
      <c r="N655" s="3"/>
      <c r="O655" s="3"/>
    </row>
    <row r="656" spans="3:15" ht="16.5" customHeight="1" x14ac:dyDescent="0.4">
      <c r="C656" s="19"/>
      <c r="D656" s="19"/>
      <c r="N656" s="3"/>
      <c r="O656" s="3"/>
    </row>
    <row r="657" spans="3:15" ht="16.5" customHeight="1" x14ac:dyDescent="0.4">
      <c r="C657" s="19"/>
      <c r="D657" s="19"/>
      <c r="N657" s="3"/>
      <c r="O657" s="3"/>
    </row>
    <row r="658" spans="3:15" ht="16.5" customHeight="1" x14ac:dyDescent="0.4">
      <c r="C658" s="19"/>
      <c r="D658" s="19"/>
      <c r="N658" s="3"/>
      <c r="O658" s="3"/>
    </row>
    <row r="659" spans="3:15" ht="16.5" customHeight="1" x14ac:dyDescent="0.4">
      <c r="C659" s="19"/>
      <c r="D659" s="19"/>
      <c r="N659" s="3"/>
      <c r="O659" s="3"/>
    </row>
    <row r="660" spans="3:15" ht="16.5" customHeight="1" x14ac:dyDescent="0.4">
      <c r="C660" s="19"/>
      <c r="D660" s="19"/>
      <c r="N660" s="3"/>
      <c r="O660" s="3"/>
    </row>
    <row r="661" spans="3:15" ht="16.5" customHeight="1" x14ac:dyDescent="0.4">
      <c r="C661" s="19"/>
      <c r="D661" s="19"/>
      <c r="N661" s="3"/>
      <c r="O661" s="3"/>
    </row>
    <row r="662" spans="3:15" ht="16.5" customHeight="1" x14ac:dyDescent="0.4">
      <c r="C662" s="19"/>
      <c r="D662" s="19"/>
      <c r="N662" s="3"/>
      <c r="O662" s="3"/>
    </row>
    <row r="663" spans="3:15" ht="16.5" customHeight="1" x14ac:dyDescent="0.4">
      <c r="C663" s="19"/>
      <c r="D663" s="19"/>
      <c r="N663" s="3"/>
      <c r="O663" s="3"/>
    </row>
    <row r="664" spans="3:15" ht="16.5" customHeight="1" x14ac:dyDescent="0.4">
      <c r="C664" s="19"/>
      <c r="D664" s="19"/>
      <c r="N664" s="3"/>
      <c r="O664" s="3"/>
    </row>
    <row r="665" spans="3:15" ht="16.5" customHeight="1" x14ac:dyDescent="0.4">
      <c r="C665" s="19"/>
      <c r="D665" s="19"/>
      <c r="N665" s="3"/>
      <c r="O665" s="3"/>
    </row>
    <row r="666" spans="3:15" ht="16.5" customHeight="1" x14ac:dyDescent="0.4">
      <c r="C666" s="19"/>
      <c r="D666" s="19"/>
      <c r="N666" s="3"/>
      <c r="O666" s="3"/>
    </row>
    <row r="667" spans="3:15" ht="16.5" customHeight="1" x14ac:dyDescent="0.4">
      <c r="C667" s="19"/>
      <c r="D667" s="19"/>
      <c r="N667" s="3"/>
      <c r="O667" s="3"/>
    </row>
    <row r="668" spans="3:15" ht="16.5" customHeight="1" x14ac:dyDescent="0.4">
      <c r="C668" s="19"/>
      <c r="D668" s="19"/>
      <c r="N668" s="3"/>
      <c r="O668" s="3"/>
    </row>
    <row r="669" spans="3:15" ht="16.5" customHeight="1" x14ac:dyDescent="0.4">
      <c r="C669" s="19"/>
      <c r="D669" s="19"/>
      <c r="N669" s="3"/>
      <c r="O669" s="3"/>
    </row>
    <row r="670" spans="3:15" ht="16.5" customHeight="1" x14ac:dyDescent="0.4">
      <c r="C670" s="19"/>
      <c r="D670" s="19"/>
      <c r="N670" s="3"/>
      <c r="O670" s="3"/>
    </row>
    <row r="671" spans="3:15" ht="16.5" customHeight="1" x14ac:dyDescent="0.4">
      <c r="C671" s="19"/>
      <c r="D671" s="19"/>
      <c r="N671" s="3"/>
      <c r="O671" s="3"/>
    </row>
    <row r="672" spans="3:15" ht="16.5" customHeight="1" x14ac:dyDescent="0.4">
      <c r="C672" s="19"/>
      <c r="D672" s="19"/>
      <c r="N672" s="3"/>
      <c r="O672" s="3"/>
    </row>
    <row r="673" spans="3:15" ht="16.5" customHeight="1" x14ac:dyDescent="0.4">
      <c r="C673" s="19"/>
      <c r="D673" s="19"/>
      <c r="N673" s="3"/>
      <c r="O673" s="3"/>
    </row>
    <row r="674" spans="3:15" ht="16.5" customHeight="1" x14ac:dyDescent="0.4">
      <c r="C674" s="19"/>
      <c r="D674" s="19"/>
      <c r="N674" s="3"/>
      <c r="O674" s="3"/>
    </row>
    <row r="675" spans="3:15" ht="16.5" customHeight="1" x14ac:dyDescent="0.4">
      <c r="C675" s="19"/>
      <c r="D675" s="19"/>
      <c r="N675" s="3"/>
      <c r="O675" s="3"/>
    </row>
    <row r="676" spans="3:15" ht="16.5" customHeight="1" x14ac:dyDescent="0.4">
      <c r="C676" s="19"/>
      <c r="D676" s="19"/>
      <c r="N676" s="3"/>
      <c r="O676" s="3"/>
    </row>
    <row r="677" spans="3:15" ht="16.5" customHeight="1" x14ac:dyDescent="0.4">
      <c r="C677" s="19"/>
      <c r="D677" s="19"/>
      <c r="N677" s="3"/>
      <c r="O677" s="3"/>
    </row>
    <row r="678" spans="3:15" ht="16.5" customHeight="1" x14ac:dyDescent="0.4">
      <c r="C678" s="19"/>
      <c r="D678" s="19"/>
      <c r="N678" s="3"/>
      <c r="O678" s="3"/>
    </row>
    <row r="679" spans="3:15" ht="16.5" customHeight="1" x14ac:dyDescent="0.4">
      <c r="C679" s="19"/>
      <c r="D679" s="19"/>
      <c r="N679" s="3"/>
      <c r="O679" s="3"/>
    </row>
    <row r="680" spans="3:15" ht="16.5" customHeight="1" x14ac:dyDescent="0.4">
      <c r="C680" s="19"/>
      <c r="D680" s="19"/>
      <c r="N680" s="3"/>
      <c r="O680" s="3"/>
    </row>
    <row r="681" spans="3:15" ht="16.5" customHeight="1" x14ac:dyDescent="0.4">
      <c r="C681" s="19"/>
      <c r="D681" s="19"/>
      <c r="N681" s="3"/>
      <c r="O681" s="3"/>
    </row>
    <row r="682" spans="3:15" ht="16.5" customHeight="1" x14ac:dyDescent="0.4">
      <c r="C682" s="19"/>
      <c r="D682" s="19"/>
      <c r="N682" s="3"/>
      <c r="O682" s="3"/>
    </row>
    <row r="683" spans="3:15" ht="16.5" customHeight="1" x14ac:dyDescent="0.4">
      <c r="C683" s="19"/>
      <c r="D683" s="19"/>
      <c r="N683" s="3"/>
      <c r="O683" s="3"/>
    </row>
    <row r="684" spans="3:15" ht="16.5" customHeight="1" x14ac:dyDescent="0.4">
      <c r="C684" s="19"/>
      <c r="D684" s="19"/>
      <c r="N684" s="3"/>
      <c r="O684" s="3"/>
    </row>
    <row r="685" spans="3:15" ht="16.5" customHeight="1" x14ac:dyDescent="0.4">
      <c r="C685" s="19"/>
      <c r="D685" s="19"/>
      <c r="N685" s="3"/>
      <c r="O685" s="3"/>
    </row>
    <row r="686" spans="3:15" ht="16.5" customHeight="1" x14ac:dyDescent="0.4">
      <c r="C686" s="19"/>
      <c r="D686" s="19"/>
      <c r="N686" s="3"/>
      <c r="O686" s="3"/>
    </row>
    <row r="687" spans="3:15" ht="16.5" customHeight="1" x14ac:dyDescent="0.4">
      <c r="C687" s="19"/>
      <c r="D687" s="19"/>
      <c r="N687" s="3"/>
      <c r="O687" s="3"/>
    </row>
    <row r="688" spans="3:15" ht="16.5" customHeight="1" x14ac:dyDescent="0.4">
      <c r="C688" s="19"/>
      <c r="D688" s="19"/>
      <c r="N688" s="3"/>
      <c r="O688" s="3"/>
    </row>
    <row r="689" spans="3:15" ht="16.5" customHeight="1" x14ac:dyDescent="0.4">
      <c r="C689" s="19"/>
      <c r="D689" s="19"/>
      <c r="N689" s="3"/>
      <c r="O689" s="3"/>
    </row>
    <row r="690" spans="3:15" ht="16.5" customHeight="1" x14ac:dyDescent="0.4">
      <c r="C690" s="19"/>
      <c r="D690" s="19"/>
      <c r="N690" s="3"/>
      <c r="O690" s="3"/>
    </row>
    <row r="691" spans="3:15" ht="16.5" customHeight="1" x14ac:dyDescent="0.4">
      <c r="C691" s="19"/>
      <c r="D691" s="19"/>
      <c r="N691" s="3"/>
      <c r="O691" s="3"/>
    </row>
    <row r="692" spans="3:15" ht="16.5" customHeight="1" x14ac:dyDescent="0.4">
      <c r="C692" s="19"/>
      <c r="D692" s="19"/>
      <c r="N692" s="3"/>
      <c r="O692" s="3"/>
    </row>
    <row r="693" spans="3:15" ht="16.5" customHeight="1" x14ac:dyDescent="0.4">
      <c r="C693" s="19"/>
      <c r="D693" s="19"/>
      <c r="N693" s="3"/>
      <c r="O693" s="3"/>
    </row>
    <row r="694" spans="3:15" ht="16.5" customHeight="1" x14ac:dyDescent="0.4">
      <c r="C694" s="19"/>
      <c r="D694" s="19"/>
      <c r="N694" s="3"/>
      <c r="O694" s="3"/>
    </row>
    <row r="695" spans="3:15" ht="16.5" customHeight="1" x14ac:dyDescent="0.4">
      <c r="C695" s="19"/>
      <c r="D695" s="19"/>
      <c r="N695" s="3"/>
      <c r="O695" s="3"/>
    </row>
    <row r="696" spans="3:15" ht="16.5" customHeight="1" x14ac:dyDescent="0.4">
      <c r="C696" s="19"/>
      <c r="D696" s="19"/>
      <c r="N696" s="3"/>
      <c r="O696" s="3"/>
    </row>
    <row r="697" spans="3:15" ht="16.5" customHeight="1" x14ac:dyDescent="0.4">
      <c r="C697" s="19"/>
      <c r="D697" s="19"/>
      <c r="N697" s="3"/>
      <c r="O697" s="3"/>
    </row>
    <row r="698" spans="3:15" ht="16.5" customHeight="1" x14ac:dyDescent="0.4">
      <c r="C698" s="19"/>
      <c r="D698" s="19"/>
      <c r="N698" s="3"/>
      <c r="O698" s="3"/>
    </row>
    <row r="699" spans="3:15" ht="16.5" customHeight="1" x14ac:dyDescent="0.4">
      <c r="C699" s="19"/>
      <c r="D699" s="19"/>
      <c r="N699" s="3"/>
      <c r="O699" s="3"/>
    </row>
    <row r="700" spans="3:15" ht="16.5" customHeight="1" x14ac:dyDescent="0.4">
      <c r="C700" s="19"/>
      <c r="D700" s="19"/>
      <c r="N700" s="3"/>
      <c r="O700" s="3"/>
    </row>
    <row r="701" spans="3:15" ht="16.5" customHeight="1" x14ac:dyDescent="0.4">
      <c r="C701" s="19"/>
      <c r="D701" s="19"/>
      <c r="N701" s="3"/>
      <c r="O701" s="3"/>
    </row>
    <row r="702" spans="3:15" ht="16.5" customHeight="1" x14ac:dyDescent="0.4">
      <c r="C702" s="19"/>
      <c r="D702" s="19"/>
      <c r="N702" s="3"/>
      <c r="O702" s="3"/>
    </row>
    <row r="703" spans="3:15" ht="16.5" customHeight="1" x14ac:dyDescent="0.4">
      <c r="C703" s="19"/>
      <c r="D703" s="19"/>
      <c r="N703" s="3"/>
      <c r="O703" s="3"/>
    </row>
    <row r="704" spans="3:15" ht="16.5" customHeight="1" x14ac:dyDescent="0.4">
      <c r="C704" s="19"/>
      <c r="D704" s="19"/>
      <c r="N704" s="3"/>
      <c r="O704" s="3"/>
    </row>
    <row r="705" spans="3:15" ht="16.5" customHeight="1" x14ac:dyDescent="0.4">
      <c r="C705" s="19"/>
      <c r="D705" s="19"/>
      <c r="N705" s="3"/>
      <c r="O705" s="3"/>
    </row>
    <row r="706" spans="3:15" ht="16.5" customHeight="1" x14ac:dyDescent="0.4">
      <c r="C706" s="19"/>
      <c r="D706" s="19"/>
      <c r="N706" s="3"/>
      <c r="O706" s="3"/>
    </row>
    <row r="707" spans="3:15" ht="16.5" customHeight="1" x14ac:dyDescent="0.4">
      <c r="C707" s="19"/>
      <c r="D707" s="19"/>
      <c r="N707" s="3"/>
      <c r="O707" s="3"/>
    </row>
    <row r="708" spans="3:15" ht="16.5" customHeight="1" x14ac:dyDescent="0.4">
      <c r="C708" s="19"/>
      <c r="D708" s="19"/>
      <c r="N708" s="3"/>
      <c r="O708" s="3"/>
    </row>
    <row r="709" spans="3:15" ht="16.5" customHeight="1" x14ac:dyDescent="0.4">
      <c r="C709" s="19"/>
      <c r="D709" s="19"/>
      <c r="N709" s="3"/>
      <c r="O709" s="3"/>
    </row>
    <row r="710" spans="3:15" ht="16.5" customHeight="1" x14ac:dyDescent="0.4">
      <c r="C710" s="19"/>
      <c r="D710" s="19"/>
      <c r="N710" s="3"/>
      <c r="O710" s="3"/>
    </row>
    <row r="711" spans="3:15" ht="16.5" customHeight="1" x14ac:dyDescent="0.4">
      <c r="C711" s="19"/>
      <c r="D711" s="19"/>
      <c r="N711" s="3"/>
      <c r="O711" s="3"/>
    </row>
    <row r="712" spans="3:15" ht="16.5" customHeight="1" x14ac:dyDescent="0.4">
      <c r="C712" s="19"/>
      <c r="D712" s="19"/>
      <c r="N712" s="3"/>
      <c r="O712" s="3"/>
    </row>
    <row r="713" spans="3:15" ht="16.5" customHeight="1" x14ac:dyDescent="0.4">
      <c r="C713" s="19"/>
      <c r="D713" s="19"/>
      <c r="N713" s="3"/>
      <c r="O713" s="3"/>
    </row>
    <row r="714" spans="3:15" ht="16.5" customHeight="1" x14ac:dyDescent="0.4">
      <c r="C714" s="19"/>
      <c r="D714" s="19"/>
      <c r="N714" s="3"/>
      <c r="O714" s="3"/>
    </row>
    <row r="715" spans="3:15" ht="16.5" customHeight="1" x14ac:dyDescent="0.4">
      <c r="C715" s="19"/>
      <c r="D715" s="19"/>
      <c r="N715" s="3"/>
      <c r="O715" s="3"/>
    </row>
    <row r="716" spans="3:15" ht="16.5" customHeight="1" x14ac:dyDescent="0.4">
      <c r="C716" s="19"/>
      <c r="D716" s="19"/>
      <c r="N716" s="3"/>
      <c r="O716" s="3"/>
    </row>
    <row r="717" spans="3:15" ht="16.5" customHeight="1" x14ac:dyDescent="0.4">
      <c r="C717" s="19"/>
      <c r="D717" s="19"/>
      <c r="N717" s="3"/>
      <c r="O717" s="3"/>
    </row>
    <row r="718" spans="3:15" ht="16.5" customHeight="1" x14ac:dyDescent="0.4">
      <c r="C718" s="19"/>
      <c r="D718" s="19"/>
      <c r="N718" s="3"/>
      <c r="O718" s="3"/>
    </row>
    <row r="719" spans="3:15" ht="16.5" customHeight="1" x14ac:dyDescent="0.4">
      <c r="C719" s="19"/>
      <c r="D719" s="19"/>
      <c r="N719" s="3"/>
      <c r="O719" s="3"/>
    </row>
    <row r="720" spans="3:15" ht="16.5" customHeight="1" x14ac:dyDescent="0.4">
      <c r="C720" s="19"/>
      <c r="D720" s="19"/>
      <c r="N720" s="3"/>
      <c r="O720" s="3"/>
    </row>
    <row r="721" spans="3:15" ht="16.5" customHeight="1" x14ac:dyDescent="0.4">
      <c r="C721" s="19"/>
      <c r="D721" s="19"/>
      <c r="N721" s="3"/>
      <c r="O721" s="3"/>
    </row>
    <row r="722" spans="3:15" ht="16.5" customHeight="1" x14ac:dyDescent="0.4">
      <c r="C722" s="19"/>
      <c r="D722" s="19"/>
      <c r="N722" s="3"/>
      <c r="O722" s="3"/>
    </row>
    <row r="723" spans="3:15" ht="16.5" customHeight="1" x14ac:dyDescent="0.4">
      <c r="C723" s="19"/>
      <c r="D723" s="19"/>
      <c r="N723" s="3"/>
      <c r="O723" s="3"/>
    </row>
    <row r="724" spans="3:15" ht="16.5" customHeight="1" x14ac:dyDescent="0.4">
      <c r="C724" s="19"/>
      <c r="D724" s="19"/>
      <c r="N724" s="3"/>
      <c r="O724" s="3"/>
    </row>
    <row r="725" spans="3:15" ht="16.5" customHeight="1" x14ac:dyDescent="0.4">
      <c r="C725" s="19"/>
      <c r="D725" s="19"/>
      <c r="N725" s="3"/>
      <c r="O725" s="3"/>
    </row>
    <row r="726" spans="3:15" ht="16.5" customHeight="1" x14ac:dyDescent="0.4">
      <c r="C726" s="19"/>
      <c r="D726" s="19"/>
      <c r="N726" s="3"/>
      <c r="O726" s="3"/>
    </row>
    <row r="727" spans="3:15" ht="16.5" customHeight="1" x14ac:dyDescent="0.4">
      <c r="C727" s="19"/>
      <c r="D727" s="19"/>
      <c r="N727" s="3"/>
      <c r="O727" s="3"/>
    </row>
    <row r="728" spans="3:15" ht="16.5" customHeight="1" x14ac:dyDescent="0.4">
      <c r="C728" s="19"/>
      <c r="D728" s="19"/>
      <c r="N728" s="3"/>
      <c r="O728" s="3"/>
    </row>
    <row r="729" spans="3:15" ht="16.5" customHeight="1" x14ac:dyDescent="0.4">
      <c r="C729" s="19"/>
      <c r="D729" s="19"/>
      <c r="N729" s="3"/>
      <c r="O729" s="3"/>
    </row>
    <row r="730" spans="3:15" ht="16.5" customHeight="1" x14ac:dyDescent="0.4">
      <c r="C730" s="19"/>
      <c r="D730" s="19"/>
      <c r="N730" s="3"/>
      <c r="O730" s="3"/>
    </row>
    <row r="731" spans="3:15" ht="16.5" customHeight="1" x14ac:dyDescent="0.4">
      <c r="C731" s="19"/>
      <c r="D731" s="19"/>
      <c r="N731" s="3"/>
      <c r="O731" s="3"/>
    </row>
    <row r="732" spans="3:15" ht="16.5" customHeight="1" x14ac:dyDescent="0.4">
      <c r="C732" s="19"/>
      <c r="D732" s="19"/>
      <c r="N732" s="3"/>
      <c r="O732" s="3"/>
    </row>
    <row r="733" spans="3:15" ht="16.5" customHeight="1" x14ac:dyDescent="0.4">
      <c r="C733" s="19"/>
      <c r="D733" s="19"/>
      <c r="N733" s="3"/>
      <c r="O733" s="3"/>
    </row>
    <row r="734" spans="3:15" ht="16.5" customHeight="1" x14ac:dyDescent="0.4">
      <c r="C734" s="19"/>
      <c r="D734" s="19"/>
      <c r="N734" s="3"/>
      <c r="O734" s="3"/>
    </row>
    <row r="735" spans="3:15" ht="16.5" customHeight="1" x14ac:dyDescent="0.4">
      <c r="C735" s="19"/>
      <c r="D735" s="19"/>
      <c r="N735" s="3"/>
      <c r="O735" s="3"/>
    </row>
    <row r="736" spans="3:15" ht="16.5" customHeight="1" x14ac:dyDescent="0.4">
      <c r="C736" s="19"/>
      <c r="D736" s="19"/>
      <c r="N736" s="3"/>
      <c r="O736" s="3"/>
    </row>
    <row r="737" spans="3:15" ht="16.5" customHeight="1" x14ac:dyDescent="0.4">
      <c r="C737" s="19"/>
      <c r="D737" s="19"/>
      <c r="N737" s="3"/>
      <c r="O737" s="3"/>
    </row>
    <row r="738" spans="3:15" ht="16.5" customHeight="1" x14ac:dyDescent="0.4">
      <c r="C738" s="19"/>
      <c r="D738" s="19"/>
      <c r="N738" s="3"/>
      <c r="O738" s="3"/>
    </row>
    <row r="739" spans="3:15" ht="16.5" customHeight="1" x14ac:dyDescent="0.4">
      <c r="C739" s="19"/>
      <c r="D739" s="19"/>
      <c r="N739" s="3"/>
      <c r="O739" s="3"/>
    </row>
    <row r="740" spans="3:15" ht="16.5" customHeight="1" x14ac:dyDescent="0.4">
      <c r="C740" s="19"/>
      <c r="D740" s="19"/>
      <c r="N740" s="3"/>
      <c r="O740" s="3"/>
    </row>
    <row r="741" spans="3:15" ht="16.5" customHeight="1" x14ac:dyDescent="0.4">
      <c r="C741" s="19"/>
      <c r="D741" s="19"/>
      <c r="N741" s="3"/>
      <c r="O741" s="3"/>
    </row>
    <row r="742" spans="3:15" ht="16.5" customHeight="1" x14ac:dyDescent="0.4">
      <c r="C742" s="19"/>
      <c r="D742" s="19"/>
      <c r="N742" s="3"/>
      <c r="O742" s="3"/>
    </row>
    <row r="743" spans="3:15" ht="16.5" customHeight="1" x14ac:dyDescent="0.4">
      <c r="C743" s="19"/>
      <c r="D743" s="19"/>
      <c r="N743" s="3"/>
      <c r="O743" s="3"/>
    </row>
    <row r="744" spans="3:15" ht="16.5" customHeight="1" x14ac:dyDescent="0.4">
      <c r="C744" s="19"/>
      <c r="D744" s="19"/>
      <c r="N744" s="3"/>
      <c r="O744" s="3"/>
    </row>
    <row r="745" spans="3:15" ht="16.5" customHeight="1" x14ac:dyDescent="0.4">
      <c r="C745" s="19"/>
      <c r="D745" s="19"/>
      <c r="N745" s="3"/>
      <c r="O745" s="3"/>
    </row>
    <row r="746" spans="3:15" ht="16.5" customHeight="1" x14ac:dyDescent="0.4">
      <c r="C746" s="19"/>
      <c r="D746" s="19"/>
      <c r="N746" s="3"/>
      <c r="O746" s="3"/>
    </row>
    <row r="747" spans="3:15" ht="16.5" customHeight="1" x14ac:dyDescent="0.4">
      <c r="C747" s="19"/>
      <c r="D747" s="19"/>
      <c r="N747" s="3"/>
      <c r="O747" s="3"/>
    </row>
    <row r="748" spans="3:15" ht="16.5" customHeight="1" x14ac:dyDescent="0.4">
      <c r="C748" s="19"/>
      <c r="D748" s="19"/>
      <c r="N748" s="3"/>
      <c r="O748" s="3"/>
    </row>
    <row r="749" spans="3:15" ht="16.5" customHeight="1" x14ac:dyDescent="0.4">
      <c r="C749" s="19"/>
      <c r="D749" s="19"/>
      <c r="N749" s="3"/>
      <c r="O749" s="3"/>
    </row>
    <row r="750" spans="3:15" ht="16.5" customHeight="1" x14ac:dyDescent="0.4">
      <c r="C750" s="19"/>
      <c r="D750" s="19"/>
      <c r="N750" s="3"/>
      <c r="O750" s="3"/>
    </row>
    <row r="751" spans="3:15" ht="16.5" customHeight="1" x14ac:dyDescent="0.4">
      <c r="C751" s="19"/>
      <c r="D751" s="19"/>
      <c r="N751" s="3"/>
      <c r="O751" s="3"/>
    </row>
    <row r="752" spans="3:15" ht="16.5" customHeight="1" x14ac:dyDescent="0.4">
      <c r="C752" s="19"/>
      <c r="D752" s="19"/>
      <c r="N752" s="3"/>
      <c r="O752" s="3"/>
    </row>
    <row r="753" spans="3:15" ht="16.5" customHeight="1" x14ac:dyDescent="0.4">
      <c r="C753" s="19"/>
      <c r="D753" s="19"/>
      <c r="N753" s="3"/>
      <c r="O753" s="3"/>
    </row>
    <row r="754" spans="3:15" ht="16.5" customHeight="1" x14ac:dyDescent="0.4">
      <c r="C754" s="19"/>
      <c r="D754" s="19"/>
      <c r="N754" s="3"/>
      <c r="O754" s="3"/>
    </row>
    <row r="755" spans="3:15" ht="16.5" customHeight="1" x14ac:dyDescent="0.4">
      <c r="C755" s="19"/>
      <c r="D755" s="19"/>
      <c r="N755" s="3"/>
      <c r="O755" s="3"/>
    </row>
    <row r="756" spans="3:15" ht="16.5" customHeight="1" x14ac:dyDescent="0.4">
      <c r="C756" s="19"/>
      <c r="D756" s="19"/>
      <c r="N756" s="3"/>
      <c r="O756" s="3"/>
    </row>
    <row r="757" spans="3:15" ht="16.5" customHeight="1" x14ac:dyDescent="0.4">
      <c r="C757" s="19"/>
      <c r="D757" s="19"/>
      <c r="N757" s="3"/>
      <c r="O757" s="3"/>
    </row>
    <row r="758" spans="3:15" ht="16.5" customHeight="1" x14ac:dyDescent="0.4">
      <c r="C758" s="19"/>
      <c r="D758" s="19"/>
      <c r="N758" s="3"/>
      <c r="O758" s="3"/>
    </row>
    <row r="759" spans="3:15" ht="16.5" customHeight="1" x14ac:dyDescent="0.4">
      <c r="C759" s="19"/>
      <c r="D759" s="19"/>
      <c r="N759" s="3"/>
      <c r="O759" s="3"/>
    </row>
    <row r="760" spans="3:15" ht="16.5" customHeight="1" x14ac:dyDescent="0.4">
      <c r="C760" s="19"/>
      <c r="D760" s="19"/>
      <c r="N760" s="3"/>
      <c r="O760" s="3"/>
    </row>
    <row r="761" spans="3:15" ht="16.5" customHeight="1" x14ac:dyDescent="0.4">
      <c r="C761" s="19"/>
      <c r="D761" s="19"/>
      <c r="N761" s="3"/>
      <c r="O761" s="3"/>
    </row>
    <row r="762" spans="3:15" ht="16.5" customHeight="1" x14ac:dyDescent="0.4">
      <c r="C762" s="19"/>
      <c r="D762" s="19"/>
      <c r="N762" s="3"/>
      <c r="O762" s="3"/>
    </row>
    <row r="763" spans="3:15" ht="16.5" customHeight="1" x14ac:dyDescent="0.4">
      <c r="C763" s="19"/>
      <c r="D763" s="19"/>
      <c r="N763" s="3"/>
      <c r="O763" s="3"/>
    </row>
    <row r="764" spans="3:15" ht="16.5" customHeight="1" x14ac:dyDescent="0.4">
      <c r="C764" s="19"/>
      <c r="D764" s="19"/>
      <c r="N764" s="3"/>
      <c r="O764" s="3"/>
    </row>
    <row r="765" spans="3:15" ht="16.5" customHeight="1" x14ac:dyDescent="0.4">
      <c r="C765" s="19"/>
      <c r="D765" s="19"/>
      <c r="N765" s="3"/>
      <c r="O765" s="3"/>
    </row>
    <row r="766" spans="3:15" ht="16.5" customHeight="1" x14ac:dyDescent="0.4">
      <c r="C766" s="19"/>
      <c r="D766" s="19"/>
      <c r="N766" s="3"/>
      <c r="O766" s="3"/>
    </row>
    <row r="767" spans="3:15" ht="16.5" customHeight="1" x14ac:dyDescent="0.4">
      <c r="C767" s="19"/>
      <c r="D767" s="19"/>
      <c r="N767" s="3"/>
      <c r="O767" s="3"/>
    </row>
    <row r="768" spans="3:15" ht="16.5" customHeight="1" x14ac:dyDescent="0.4">
      <c r="C768" s="19"/>
      <c r="D768" s="19"/>
      <c r="N768" s="3"/>
      <c r="O768" s="3"/>
    </row>
    <row r="769" spans="3:15" ht="16.5" customHeight="1" x14ac:dyDescent="0.4">
      <c r="C769" s="19"/>
      <c r="D769" s="19"/>
      <c r="N769" s="3"/>
      <c r="O769" s="3"/>
    </row>
    <row r="770" spans="3:15" ht="16.5" customHeight="1" x14ac:dyDescent="0.4">
      <c r="C770" s="19"/>
      <c r="D770" s="19"/>
      <c r="N770" s="3"/>
      <c r="O770" s="3"/>
    </row>
    <row r="771" spans="3:15" ht="16.5" customHeight="1" x14ac:dyDescent="0.4">
      <c r="C771" s="19"/>
      <c r="D771" s="19"/>
      <c r="N771" s="3"/>
      <c r="O771" s="3"/>
    </row>
    <row r="772" spans="3:15" ht="16.5" customHeight="1" x14ac:dyDescent="0.4">
      <c r="C772" s="19"/>
      <c r="D772" s="19"/>
      <c r="N772" s="3"/>
      <c r="O772" s="3"/>
    </row>
    <row r="773" spans="3:15" ht="16.5" customHeight="1" x14ac:dyDescent="0.4">
      <c r="C773" s="19"/>
      <c r="D773" s="19"/>
      <c r="N773" s="3"/>
      <c r="O773" s="3"/>
    </row>
    <row r="774" spans="3:15" ht="16.5" customHeight="1" x14ac:dyDescent="0.4">
      <c r="C774" s="19"/>
      <c r="D774" s="19"/>
      <c r="N774" s="3"/>
      <c r="O774" s="3"/>
    </row>
    <row r="775" spans="3:15" ht="16.5" customHeight="1" x14ac:dyDescent="0.4">
      <c r="C775" s="19"/>
      <c r="D775" s="19"/>
      <c r="N775" s="3"/>
      <c r="O775" s="3"/>
    </row>
    <row r="776" spans="3:15" ht="16.5" customHeight="1" x14ac:dyDescent="0.4">
      <c r="C776" s="19"/>
      <c r="D776" s="19"/>
      <c r="N776" s="3"/>
      <c r="O776" s="3"/>
    </row>
    <row r="777" spans="3:15" ht="16.5" customHeight="1" x14ac:dyDescent="0.4">
      <c r="C777" s="19"/>
      <c r="D777" s="19"/>
      <c r="N777" s="3"/>
      <c r="O777" s="3"/>
    </row>
    <row r="778" spans="3:15" ht="16.5" customHeight="1" x14ac:dyDescent="0.4">
      <c r="C778" s="19"/>
      <c r="D778" s="19"/>
      <c r="N778" s="3"/>
      <c r="O778" s="3"/>
    </row>
    <row r="779" spans="3:15" ht="16.5" customHeight="1" x14ac:dyDescent="0.4">
      <c r="C779" s="19"/>
      <c r="D779" s="19"/>
      <c r="N779" s="3"/>
      <c r="O779" s="3"/>
    </row>
    <row r="780" spans="3:15" ht="16.5" customHeight="1" x14ac:dyDescent="0.4">
      <c r="C780" s="19"/>
      <c r="D780" s="19"/>
      <c r="N780" s="3"/>
      <c r="O780" s="3"/>
    </row>
    <row r="781" spans="3:15" ht="16.5" customHeight="1" x14ac:dyDescent="0.4">
      <c r="C781" s="19"/>
      <c r="D781" s="19"/>
      <c r="N781" s="3"/>
      <c r="O781" s="3"/>
    </row>
    <row r="782" spans="3:15" ht="16.5" customHeight="1" x14ac:dyDescent="0.4">
      <c r="C782" s="19"/>
      <c r="D782" s="19"/>
      <c r="N782" s="3"/>
      <c r="O782" s="3"/>
    </row>
    <row r="783" spans="3:15" ht="16.5" customHeight="1" x14ac:dyDescent="0.4">
      <c r="C783" s="19"/>
      <c r="D783" s="19"/>
      <c r="N783" s="3"/>
      <c r="O783" s="3"/>
    </row>
    <row r="784" spans="3:15" ht="16.5" customHeight="1" x14ac:dyDescent="0.4">
      <c r="C784" s="19"/>
      <c r="D784" s="19"/>
      <c r="N784" s="3"/>
      <c r="O784" s="3"/>
    </row>
    <row r="785" spans="3:15" ht="16.5" customHeight="1" x14ac:dyDescent="0.4">
      <c r="C785" s="19"/>
      <c r="D785" s="19"/>
      <c r="N785" s="3"/>
      <c r="O785" s="3"/>
    </row>
    <row r="786" spans="3:15" ht="16.5" customHeight="1" x14ac:dyDescent="0.4">
      <c r="C786" s="19"/>
      <c r="D786" s="19"/>
      <c r="N786" s="3"/>
      <c r="O786" s="3"/>
    </row>
    <row r="787" spans="3:15" ht="16.5" customHeight="1" x14ac:dyDescent="0.4">
      <c r="C787" s="19"/>
      <c r="D787" s="19"/>
      <c r="N787" s="3"/>
      <c r="O787" s="3"/>
    </row>
    <row r="788" spans="3:15" ht="16.5" customHeight="1" x14ac:dyDescent="0.4">
      <c r="C788" s="19"/>
      <c r="D788" s="19"/>
      <c r="N788" s="3"/>
      <c r="O788" s="3"/>
    </row>
    <row r="789" spans="3:15" ht="16.5" customHeight="1" x14ac:dyDescent="0.4">
      <c r="C789" s="19"/>
      <c r="D789" s="19"/>
      <c r="N789" s="3"/>
      <c r="O789" s="3"/>
    </row>
    <row r="790" spans="3:15" ht="16.5" customHeight="1" x14ac:dyDescent="0.4">
      <c r="C790" s="19"/>
      <c r="D790" s="19"/>
      <c r="N790" s="3"/>
      <c r="O790" s="3"/>
    </row>
    <row r="791" spans="3:15" ht="16.5" customHeight="1" x14ac:dyDescent="0.4">
      <c r="C791" s="19"/>
      <c r="D791" s="19"/>
      <c r="N791" s="3"/>
      <c r="O791" s="3"/>
    </row>
    <row r="792" spans="3:15" ht="16.5" customHeight="1" x14ac:dyDescent="0.4">
      <c r="C792" s="19"/>
      <c r="D792" s="19"/>
      <c r="N792" s="3"/>
      <c r="O792" s="3"/>
    </row>
    <row r="793" spans="3:15" ht="16.5" customHeight="1" x14ac:dyDescent="0.4">
      <c r="C793" s="19"/>
      <c r="D793" s="19"/>
      <c r="N793" s="3"/>
      <c r="O793" s="3"/>
    </row>
    <row r="794" spans="3:15" ht="16.5" customHeight="1" x14ac:dyDescent="0.4">
      <c r="C794" s="19"/>
      <c r="D794" s="19"/>
      <c r="N794" s="3"/>
      <c r="O794" s="3"/>
    </row>
    <row r="795" spans="3:15" ht="16.5" customHeight="1" x14ac:dyDescent="0.4">
      <c r="C795" s="19"/>
      <c r="D795" s="19"/>
      <c r="N795" s="3"/>
      <c r="O795" s="3"/>
    </row>
    <row r="796" spans="3:15" ht="16.5" customHeight="1" x14ac:dyDescent="0.4">
      <c r="C796" s="19"/>
      <c r="D796" s="19"/>
      <c r="N796" s="3"/>
      <c r="O796" s="3"/>
    </row>
    <row r="797" spans="3:15" ht="16.5" customHeight="1" x14ac:dyDescent="0.4">
      <c r="C797" s="19"/>
      <c r="D797" s="19"/>
      <c r="N797" s="3"/>
      <c r="O797" s="3"/>
    </row>
    <row r="798" spans="3:15" ht="16.5" customHeight="1" x14ac:dyDescent="0.4">
      <c r="C798" s="19"/>
      <c r="D798" s="19"/>
      <c r="N798" s="3"/>
      <c r="O798" s="3"/>
    </row>
    <row r="799" spans="3:15" ht="16.5" customHeight="1" x14ac:dyDescent="0.4">
      <c r="C799" s="19"/>
      <c r="D799" s="19"/>
      <c r="N799" s="3"/>
      <c r="O799" s="3"/>
    </row>
    <row r="800" spans="3:15" ht="16.5" customHeight="1" x14ac:dyDescent="0.4">
      <c r="C800" s="19"/>
      <c r="D800" s="19"/>
      <c r="N800" s="3"/>
      <c r="O800" s="3"/>
    </row>
    <row r="801" spans="3:15" ht="16.5" customHeight="1" x14ac:dyDescent="0.4">
      <c r="C801" s="19"/>
      <c r="D801" s="19"/>
      <c r="N801" s="3"/>
      <c r="O801" s="3"/>
    </row>
    <row r="802" spans="3:15" ht="16.5" customHeight="1" x14ac:dyDescent="0.4">
      <c r="C802" s="19"/>
      <c r="D802" s="19"/>
      <c r="N802" s="3"/>
      <c r="O802" s="3"/>
    </row>
    <row r="803" spans="3:15" ht="16.5" customHeight="1" x14ac:dyDescent="0.4">
      <c r="C803" s="19"/>
      <c r="D803" s="19"/>
      <c r="N803" s="3"/>
      <c r="O803" s="3"/>
    </row>
    <row r="804" spans="3:15" ht="16.5" customHeight="1" x14ac:dyDescent="0.4">
      <c r="C804" s="19"/>
      <c r="D804" s="19"/>
      <c r="N804" s="3"/>
      <c r="O804" s="3"/>
    </row>
    <row r="805" spans="3:15" ht="16.5" customHeight="1" x14ac:dyDescent="0.4">
      <c r="C805" s="19"/>
      <c r="D805" s="19"/>
      <c r="N805" s="3"/>
      <c r="O805" s="3"/>
    </row>
    <row r="806" spans="3:15" ht="16.5" customHeight="1" x14ac:dyDescent="0.4">
      <c r="C806" s="19"/>
      <c r="D806" s="19"/>
      <c r="N806" s="3"/>
      <c r="O806" s="3"/>
    </row>
    <row r="807" spans="3:15" ht="16.5" customHeight="1" x14ac:dyDescent="0.4">
      <c r="C807" s="19"/>
      <c r="D807" s="19"/>
      <c r="N807" s="3"/>
      <c r="O807" s="3"/>
    </row>
    <row r="808" spans="3:15" ht="16.5" customHeight="1" x14ac:dyDescent="0.4">
      <c r="C808" s="19"/>
      <c r="D808" s="19"/>
      <c r="N808" s="3"/>
      <c r="O808" s="3"/>
    </row>
    <row r="809" spans="3:15" ht="16.5" customHeight="1" x14ac:dyDescent="0.4">
      <c r="C809" s="19"/>
      <c r="D809" s="19"/>
      <c r="N809" s="3"/>
      <c r="O809" s="3"/>
    </row>
    <row r="810" spans="3:15" ht="16.5" customHeight="1" x14ac:dyDescent="0.4">
      <c r="C810" s="19"/>
      <c r="D810" s="19"/>
      <c r="N810" s="3"/>
      <c r="O810" s="3"/>
    </row>
    <row r="811" spans="3:15" ht="16.5" customHeight="1" x14ac:dyDescent="0.4">
      <c r="C811" s="19"/>
      <c r="D811" s="19"/>
      <c r="N811" s="3"/>
      <c r="O811" s="3"/>
    </row>
    <row r="812" spans="3:15" ht="16.5" customHeight="1" x14ac:dyDescent="0.4">
      <c r="C812" s="19"/>
      <c r="D812" s="19"/>
      <c r="N812" s="3"/>
      <c r="O812" s="3"/>
    </row>
    <row r="813" spans="3:15" ht="16.5" customHeight="1" x14ac:dyDescent="0.4">
      <c r="C813" s="19"/>
      <c r="D813" s="19"/>
      <c r="N813" s="3"/>
      <c r="O813" s="3"/>
    </row>
    <row r="814" spans="3:15" ht="16.5" customHeight="1" x14ac:dyDescent="0.4">
      <c r="C814" s="19"/>
      <c r="D814" s="19"/>
      <c r="N814" s="3"/>
      <c r="O814" s="3"/>
    </row>
    <row r="815" spans="3:15" ht="16.5" customHeight="1" x14ac:dyDescent="0.4">
      <c r="C815" s="19"/>
      <c r="D815" s="19"/>
      <c r="N815" s="3"/>
      <c r="O815" s="3"/>
    </row>
    <row r="816" spans="3:15" ht="16.5" customHeight="1" x14ac:dyDescent="0.4">
      <c r="C816" s="19"/>
      <c r="D816" s="19"/>
      <c r="N816" s="3"/>
      <c r="O816" s="3"/>
    </row>
    <row r="817" spans="3:15" ht="16.5" customHeight="1" x14ac:dyDescent="0.4">
      <c r="C817" s="19"/>
      <c r="D817" s="19"/>
      <c r="N817" s="3"/>
      <c r="O817" s="3"/>
    </row>
    <row r="818" spans="3:15" ht="16.5" customHeight="1" x14ac:dyDescent="0.4">
      <c r="C818" s="19"/>
      <c r="D818" s="19"/>
      <c r="N818" s="3"/>
      <c r="O818" s="3"/>
    </row>
    <row r="819" spans="3:15" ht="16.5" customHeight="1" x14ac:dyDescent="0.4">
      <c r="C819" s="19"/>
      <c r="D819" s="19"/>
      <c r="N819" s="3"/>
      <c r="O819" s="3"/>
    </row>
    <row r="820" spans="3:15" ht="16.5" customHeight="1" x14ac:dyDescent="0.4">
      <c r="C820" s="19"/>
      <c r="D820" s="19"/>
      <c r="N820" s="3"/>
      <c r="O820" s="3"/>
    </row>
    <row r="821" spans="3:15" ht="16.5" customHeight="1" x14ac:dyDescent="0.4">
      <c r="C821" s="19"/>
      <c r="D821" s="19"/>
      <c r="N821" s="3"/>
      <c r="O821" s="3"/>
    </row>
    <row r="822" spans="3:15" ht="16.5" customHeight="1" x14ac:dyDescent="0.4">
      <c r="C822" s="19"/>
      <c r="D822" s="19"/>
      <c r="N822" s="3"/>
      <c r="O822" s="3"/>
    </row>
    <row r="823" spans="3:15" ht="16.5" customHeight="1" x14ac:dyDescent="0.4">
      <c r="C823" s="19"/>
      <c r="D823" s="19"/>
      <c r="N823" s="3"/>
      <c r="O823" s="3"/>
    </row>
    <row r="824" spans="3:15" ht="16.5" customHeight="1" x14ac:dyDescent="0.4">
      <c r="C824" s="19"/>
      <c r="D824" s="19"/>
      <c r="N824" s="3"/>
      <c r="O824" s="3"/>
    </row>
    <row r="825" spans="3:15" ht="16.5" customHeight="1" x14ac:dyDescent="0.4">
      <c r="C825" s="19"/>
      <c r="D825" s="19"/>
      <c r="N825" s="3"/>
      <c r="O825" s="3"/>
    </row>
    <row r="826" spans="3:15" ht="16.5" customHeight="1" x14ac:dyDescent="0.4">
      <c r="C826" s="19"/>
      <c r="D826" s="19"/>
      <c r="N826" s="3"/>
      <c r="O826" s="3"/>
    </row>
    <row r="827" spans="3:15" ht="16.5" customHeight="1" x14ac:dyDescent="0.4">
      <c r="C827" s="19"/>
      <c r="D827" s="19"/>
      <c r="N827" s="3"/>
      <c r="O827" s="3"/>
    </row>
    <row r="828" spans="3:15" ht="16.5" customHeight="1" x14ac:dyDescent="0.4">
      <c r="C828" s="19"/>
      <c r="D828" s="19"/>
      <c r="N828" s="3"/>
      <c r="O828" s="3"/>
    </row>
    <row r="829" spans="3:15" ht="16.5" customHeight="1" x14ac:dyDescent="0.4">
      <c r="C829" s="19"/>
      <c r="D829" s="19"/>
      <c r="N829" s="3"/>
      <c r="O829" s="3"/>
    </row>
    <row r="830" spans="3:15" ht="16.5" customHeight="1" x14ac:dyDescent="0.4">
      <c r="C830" s="19"/>
      <c r="D830" s="19"/>
      <c r="N830" s="3"/>
      <c r="O830" s="3"/>
    </row>
    <row r="831" spans="3:15" ht="16.5" customHeight="1" x14ac:dyDescent="0.4">
      <c r="C831" s="19"/>
      <c r="D831" s="19"/>
      <c r="N831" s="3"/>
      <c r="O831" s="3"/>
    </row>
    <row r="832" spans="3:15" ht="16.5" customHeight="1" x14ac:dyDescent="0.4">
      <c r="C832" s="19"/>
      <c r="D832" s="19"/>
      <c r="N832" s="3"/>
      <c r="O832" s="3"/>
    </row>
    <row r="833" spans="3:15" ht="16.5" customHeight="1" x14ac:dyDescent="0.4">
      <c r="C833" s="19"/>
      <c r="D833" s="19"/>
      <c r="N833" s="3"/>
      <c r="O833" s="3"/>
    </row>
    <row r="834" spans="3:15" ht="16.5" customHeight="1" x14ac:dyDescent="0.4">
      <c r="C834" s="19"/>
      <c r="D834" s="19"/>
      <c r="N834" s="3"/>
      <c r="O834" s="3"/>
    </row>
    <row r="835" spans="3:15" ht="16.5" customHeight="1" x14ac:dyDescent="0.4">
      <c r="C835" s="19"/>
      <c r="D835" s="19"/>
      <c r="N835" s="3"/>
      <c r="O835" s="3"/>
    </row>
    <row r="836" spans="3:15" ht="16.5" customHeight="1" x14ac:dyDescent="0.4">
      <c r="C836" s="19"/>
      <c r="D836" s="19"/>
      <c r="N836" s="3"/>
      <c r="O836" s="3"/>
    </row>
    <row r="837" spans="3:15" ht="16.5" customHeight="1" x14ac:dyDescent="0.4">
      <c r="C837" s="19"/>
      <c r="D837" s="19"/>
      <c r="N837" s="3"/>
      <c r="O837" s="3"/>
    </row>
    <row r="838" spans="3:15" ht="16.5" customHeight="1" x14ac:dyDescent="0.4">
      <c r="C838" s="19"/>
      <c r="D838" s="19"/>
      <c r="N838" s="3"/>
      <c r="O838" s="3"/>
    </row>
    <row r="839" spans="3:15" ht="16.5" customHeight="1" x14ac:dyDescent="0.4">
      <c r="C839" s="19"/>
      <c r="D839" s="19"/>
      <c r="N839" s="3"/>
      <c r="O839" s="3"/>
    </row>
    <row r="840" spans="3:15" ht="16.5" customHeight="1" x14ac:dyDescent="0.4">
      <c r="C840" s="19"/>
      <c r="D840" s="19"/>
      <c r="N840" s="3"/>
      <c r="O840" s="3"/>
    </row>
    <row r="841" spans="3:15" ht="16.5" customHeight="1" x14ac:dyDescent="0.4">
      <c r="C841" s="19"/>
      <c r="D841" s="19"/>
      <c r="N841" s="3"/>
      <c r="O841" s="3"/>
    </row>
    <row r="842" spans="3:15" ht="16.5" customHeight="1" x14ac:dyDescent="0.4">
      <c r="C842" s="19"/>
      <c r="D842" s="19"/>
      <c r="N842" s="3"/>
      <c r="O842" s="3"/>
    </row>
    <row r="843" spans="3:15" ht="16.5" customHeight="1" x14ac:dyDescent="0.4">
      <c r="C843" s="19"/>
      <c r="D843" s="19"/>
      <c r="N843" s="3"/>
      <c r="O843" s="3"/>
    </row>
    <row r="844" spans="3:15" ht="16.5" customHeight="1" x14ac:dyDescent="0.4">
      <c r="C844" s="19"/>
      <c r="D844" s="19"/>
      <c r="N844" s="3"/>
      <c r="O844" s="3"/>
    </row>
    <row r="845" spans="3:15" ht="16.5" customHeight="1" x14ac:dyDescent="0.4">
      <c r="C845" s="19"/>
      <c r="D845" s="19"/>
      <c r="N845" s="3"/>
      <c r="O845" s="3"/>
    </row>
    <row r="846" spans="3:15" ht="16.5" customHeight="1" x14ac:dyDescent="0.4">
      <c r="C846" s="19"/>
      <c r="D846" s="19"/>
      <c r="N846" s="3"/>
      <c r="O846" s="3"/>
    </row>
    <row r="847" spans="3:15" ht="16.5" customHeight="1" x14ac:dyDescent="0.4">
      <c r="C847" s="19"/>
      <c r="D847" s="19"/>
      <c r="N847" s="3"/>
      <c r="O847" s="3"/>
    </row>
    <row r="848" spans="3:15" ht="16.5" customHeight="1" x14ac:dyDescent="0.4">
      <c r="C848" s="19"/>
      <c r="D848" s="19"/>
      <c r="N848" s="3"/>
      <c r="O848" s="3"/>
    </row>
    <row r="849" spans="3:15" ht="16.5" customHeight="1" x14ac:dyDescent="0.4">
      <c r="C849" s="19"/>
      <c r="D849" s="19"/>
      <c r="N849" s="3"/>
      <c r="O849" s="3"/>
    </row>
    <row r="850" spans="3:15" ht="16.5" customHeight="1" x14ac:dyDescent="0.4">
      <c r="C850" s="19"/>
      <c r="D850" s="19"/>
      <c r="N850" s="3"/>
      <c r="O850" s="3"/>
    </row>
    <row r="851" spans="3:15" ht="16.5" customHeight="1" x14ac:dyDescent="0.4">
      <c r="C851" s="19"/>
      <c r="D851" s="19"/>
      <c r="N851" s="3"/>
      <c r="O851" s="3"/>
    </row>
    <row r="852" spans="3:15" ht="16.5" customHeight="1" x14ac:dyDescent="0.4">
      <c r="C852" s="19"/>
      <c r="D852" s="19"/>
      <c r="N852" s="3"/>
      <c r="O852" s="3"/>
    </row>
    <row r="853" spans="3:15" ht="16.5" customHeight="1" x14ac:dyDescent="0.4">
      <c r="C853" s="19"/>
      <c r="D853" s="19"/>
      <c r="N853" s="3"/>
      <c r="O853" s="3"/>
    </row>
    <row r="854" spans="3:15" ht="16.5" customHeight="1" x14ac:dyDescent="0.4">
      <c r="C854" s="19"/>
      <c r="D854" s="19"/>
      <c r="N854" s="3"/>
      <c r="O854" s="3"/>
    </row>
    <row r="855" spans="3:15" ht="16.5" customHeight="1" x14ac:dyDescent="0.4">
      <c r="C855" s="19"/>
      <c r="D855" s="19"/>
      <c r="N855" s="3"/>
      <c r="O855" s="3"/>
    </row>
    <row r="856" spans="3:15" ht="16.5" customHeight="1" x14ac:dyDescent="0.4">
      <c r="C856" s="19"/>
      <c r="D856" s="19"/>
      <c r="N856" s="3"/>
      <c r="O856" s="3"/>
    </row>
    <row r="857" spans="3:15" ht="16.5" customHeight="1" x14ac:dyDescent="0.4">
      <c r="C857" s="19"/>
      <c r="D857" s="19"/>
      <c r="N857" s="3"/>
      <c r="O857" s="3"/>
    </row>
    <row r="858" spans="3:15" ht="16.5" customHeight="1" x14ac:dyDescent="0.4">
      <c r="C858" s="19"/>
      <c r="D858" s="19"/>
      <c r="N858" s="3"/>
      <c r="O858" s="3"/>
    </row>
    <row r="859" spans="3:15" ht="16.5" customHeight="1" x14ac:dyDescent="0.4">
      <c r="C859" s="19"/>
      <c r="D859" s="19"/>
      <c r="N859" s="3"/>
      <c r="O859" s="3"/>
    </row>
    <row r="860" spans="3:15" ht="16.5" customHeight="1" x14ac:dyDescent="0.4">
      <c r="C860" s="19"/>
      <c r="D860" s="19"/>
      <c r="N860" s="3"/>
      <c r="O860" s="3"/>
    </row>
    <row r="861" spans="3:15" ht="16.5" customHeight="1" x14ac:dyDescent="0.4">
      <c r="C861" s="19"/>
      <c r="D861" s="19"/>
      <c r="N861" s="3"/>
      <c r="O861" s="3"/>
    </row>
    <row r="862" spans="3:15" ht="16.5" customHeight="1" x14ac:dyDescent="0.4">
      <c r="C862" s="19"/>
      <c r="D862" s="19"/>
      <c r="N862" s="3"/>
      <c r="O862" s="3"/>
    </row>
    <row r="863" spans="3:15" ht="16.5" customHeight="1" x14ac:dyDescent="0.4">
      <c r="C863" s="19"/>
      <c r="D863" s="19"/>
      <c r="N863" s="3"/>
      <c r="O863" s="3"/>
    </row>
    <row r="864" spans="3:15" ht="16.5" customHeight="1" x14ac:dyDescent="0.4">
      <c r="C864" s="19"/>
      <c r="D864" s="19"/>
      <c r="N864" s="3"/>
      <c r="O864" s="3"/>
    </row>
    <row r="865" spans="3:15" ht="16.5" customHeight="1" x14ac:dyDescent="0.4">
      <c r="C865" s="19"/>
      <c r="D865" s="19"/>
      <c r="N865" s="3"/>
      <c r="O865" s="3"/>
    </row>
    <row r="866" spans="3:15" ht="16.5" customHeight="1" x14ac:dyDescent="0.4">
      <c r="C866" s="19"/>
      <c r="D866" s="19"/>
      <c r="N866" s="3"/>
      <c r="O866" s="3"/>
    </row>
    <row r="867" spans="3:15" ht="16.5" customHeight="1" x14ac:dyDescent="0.4">
      <c r="C867" s="19"/>
      <c r="D867" s="19"/>
      <c r="N867" s="3"/>
      <c r="O867" s="3"/>
    </row>
    <row r="868" spans="3:15" ht="16.5" customHeight="1" x14ac:dyDescent="0.4">
      <c r="C868" s="19"/>
      <c r="D868" s="19"/>
      <c r="N868" s="3"/>
      <c r="O868" s="3"/>
    </row>
    <row r="869" spans="3:15" ht="16.5" customHeight="1" x14ac:dyDescent="0.4">
      <c r="C869" s="19"/>
      <c r="D869" s="19"/>
      <c r="N869" s="3"/>
      <c r="O869" s="3"/>
    </row>
    <row r="870" spans="3:15" ht="16.5" customHeight="1" x14ac:dyDescent="0.4">
      <c r="C870" s="19"/>
      <c r="D870" s="19"/>
      <c r="N870" s="3"/>
      <c r="O870" s="3"/>
    </row>
    <row r="871" spans="3:15" ht="16.5" customHeight="1" x14ac:dyDescent="0.4">
      <c r="C871" s="19"/>
      <c r="D871" s="19"/>
      <c r="N871" s="3"/>
      <c r="O871" s="3"/>
    </row>
    <row r="872" spans="3:15" ht="16.5" customHeight="1" x14ac:dyDescent="0.4">
      <c r="C872" s="19"/>
      <c r="D872" s="19"/>
      <c r="N872" s="3"/>
      <c r="O872" s="3"/>
    </row>
    <row r="873" spans="3:15" ht="16.5" customHeight="1" x14ac:dyDescent="0.4">
      <c r="C873" s="19"/>
      <c r="D873" s="19"/>
      <c r="N873" s="3"/>
      <c r="O873" s="3"/>
    </row>
    <row r="874" spans="3:15" ht="16.5" customHeight="1" x14ac:dyDescent="0.4">
      <c r="C874" s="19"/>
      <c r="D874" s="19"/>
      <c r="N874" s="3"/>
      <c r="O874" s="3"/>
    </row>
    <row r="875" spans="3:15" ht="16.5" customHeight="1" x14ac:dyDescent="0.4">
      <c r="C875" s="19"/>
      <c r="D875" s="19"/>
      <c r="N875" s="3"/>
      <c r="O875" s="3"/>
    </row>
    <row r="876" spans="3:15" ht="16.5" customHeight="1" x14ac:dyDescent="0.4">
      <c r="C876" s="19"/>
      <c r="D876" s="19"/>
      <c r="N876" s="3"/>
      <c r="O876" s="3"/>
    </row>
    <row r="877" spans="3:15" ht="16.5" customHeight="1" x14ac:dyDescent="0.4">
      <c r="C877" s="19"/>
      <c r="D877" s="19"/>
      <c r="N877" s="3"/>
      <c r="O877" s="3"/>
    </row>
    <row r="878" spans="3:15" ht="16.5" customHeight="1" x14ac:dyDescent="0.4">
      <c r="C878" s="19"/>
      <c r="D878" s="19"/>
      <c r="N878" s="3"/>
      <c r="O878" s="3"/>
    </row>
    <row r="879" spans="3:15" ht="16.5" customHeight="1" x14ac:dyDescent="0.4">
      <c r="C879" s="19"/>
      <c r="D879" s="19"/>
      <c r="N879" s="3"/>
      <c r="O879" s="3"/>
    </row>
    <row r="880" spans="3:15" ht="16.5" customHeight="1" x14ac:dyDescent="0.4">
      <c r="C880" s="19"/>
      <c r="D880" s="19"/>
      <c r="N880" s="3"/>
      <c r="O880" s="3"/>
    </row>
    <row r="881" spans="3:15" ht="16.5" customHeight="1" x14ac:dyDescent="0.4">
      <c r="C881" s="19"/>
      <c r="D881" s="19"/>
      <c r="N881" s="3"/>
      <c r="O881" s="3"/>
    </row>
    <row r="882" spans="3:15" ht="16.5" customHeight="1" x14ac:dyDescent="0.4">
      <c r="C882" s="19"/>
      <c r="D882" s="19"/>
      <c r="N882" s="3"/>
      <c r="O882" s="3"/>
    </row>
    <row r="883" spans="3:15" ht="16.5" customHeight="1" x14ac:dyDescent="0.4">
      <c r="C883" s="19"/>
      <c r="D883" s="19"/>
      <c r="N883" s="3"/>
      <c r="O883" s="3"/>
    </row>
    <row r="884" spans="3:15" ht="16.5" customHeight="1" x14ac:dyDescent="0.4">
      <c r="C884" s="19"/>
      <c r="D884" s="19"/>
      <c r="N884" s="3"/>
      <c r="O884" s="3"/>
    </row>
    <row r="885" spans="3:15" ht="16.5" customHeight="1" x14ac:dyDescent="0.4">
      <c r="C885" s="19"/>
      <c r="D885" s="19"/>
      <c r="N885" s="3"/>
      <c r="O885" s="3"/>
    </row>
    <row r="886" spans="3:15" ht="16.5" customHeight="1" x14ac:dyDescent="0.4">
      <c r="C886" s="19"/>
      <c r="D886" s="19"/>
      <c r="N886" s="3"/>
      <c r="O886" s="3"/>
    </row>
    <row r="887" spans="3:15" ht="16.5" customHeight="1" x14ac:dyDescent="0.4">
      <c r="C887" s="19"/>
      <c r="D887" s="19"/>
      <c r="N887" s="3"/>
      <c r="O887" s="3"/>
    </row>
    <row r="888" spans="3:15" ht="16.5" customHeight="1" x14ac:dyDescent="0.4">
      <c r="C888" s="19"/>
      <c r="D888" s="19"/>
      <c r="N888" s="3"/>
      <c r="O888" s="3"/>
    </row>
    <row r="889" spans="3:15" ht="16.5" customHeight="1" x14ac:dyDescent="0.4">
      <c r="C889" s="19"/>
      <c r="D889" s="19"/>
      <c r="N889" s="3"/>
      <c r="O889" s="3"/>
    </row>
    <row r="890" spans="3:15" ht="16.5" customHeight="1" x14ac:dyDescent="0.4">
      <c r="C890" s="19"/>
      <c r="D890" s="19"/>
      <c r="N890" s="3"/>
      <c r="O890" s="3"/>
    </row>
    <row r="891" spans="3:15" ht="16.5" customHeight="1" x14ac:dyDescent="0.4">
      <c r="C891" s="19"/>
      <c r="D891" s="19"/>
      <c r="N891" s="3"/>
      <c r="O891" s="3"/>
    </row>
    <row r="892" spans="3:15" ht="16.5" customHeight="1" x14ac:dyDescent="0.4">
      <c r="C892" s="19"/>
      <c r="D892" s="19"/>
      <c r="N892" s="3"/>
      <c r="O892" s="3"/>
    </row>
    <row r="893" spans="3:15" ht="16.5" customHeight="1" x14ac:dyDescent="0.4">
      <c r="C893" s="19"/>
      <c r="D893" s="19"/>
      <c r="N893" s="3"/>
      <c r="O893" s="3"/>
    </row>
    <row r="894" spans="3:15" ht="16.5" customHeight="1" x14ac:dyDescent="0.4">
      <c r="C894" s="19"/>
      <c r="D894" s="19"/>
      <c r="N894" s="3"/>
      <c r="O894" s="3"/>
    </row>
    <row r="895" spans="3:15" ht="16.5" customHeight="1" x14ac:dyDescent="0.4">
      <c r="C895" s="19"/>
      <c r="D895" s="19"/>
      <c r="N895" s="3"/>
      <c r="O895" s="3"/>
    </row>
    <row r="896" spans="3:15" ht="16.5" customHeight="1" x14ac:dyDescent="0.4">
      <c r="C896" s="19"/>
      <c r="D896" s="19"/>
      <c r="N896" s="3"/>
      <c r="O896" s="3"/>
    </row>
    <row r="897" spans="3:15" ht="16.5" customHeight="1" x14ac:dyDescent="0.4">
      <c r="C897" s="19"/>
      <c r="D897" s="19"/>
      <c r="N897" s="3"/>
      <c r="O897" s="3"/>
    </row>
    <row r="898" spans="3:15" ht="16.5" customHeight="1" x14ac:dyDescent="0.4">
      <c r="C898" s="19"/>
      <c r="D898" s="19"/>
      <c r="N898" s="3"/>
      <c r="O898" s="3"/>
    </row>
    <row r="899" spans="3:15" ht="16.5" customHeight="1" x14ac:dyDescent="0.4">
      <c r="C899" s="19"/>
      <c r="D899" s="19"/>
      <c r="N899" s="3"/>
      <c r="O899" s="3"/>
    </row>
    <row r="900" spans="3:15" ht="16.5" customHeight="1" x14ac:dyDescent="0.4">
      <c r="C900" s="19"/>
      <c r="D900" s="19"/>
      <c r="N900" s="3"/>
      <c r="O900" s="3"/>
    </row>
    <row r="901" spans="3:15" ht="16.5" customHeight="1" x14ac:dyDescent="0.4">
      <c r="C901" s="19"/>
      <c r="D901" s="19"/>
      <c r="N901" s="3"/>
      <c r="O901" s="3"/>
    </row>
    <row r="902" spans="3:15" ht="16.5" customHeight="1" x14ac:dyDescent="0.4">
      <c r="C902" s="19"/>
      <c r="D902" s="19"/>
      <c r="N902" s="3"/>
      <c r="O902" s="3"/>
    </row>
    <row r="903" spans="3:15" ht="16.5" customHeight="1" x14ac:dyDescent="0.4">
      <c r="C903" s="19"/>
      <c r="D903" s="19"/>
      <c r="N903" s="3"/>
      <c r="O903" s="3"/>
    </row>
    <row r="904" spans="3:15" ht="16.5" customHeight="1" x14ac:dyDescent="0.4">
      <c r="C904" s="19"/>
      <c r="D904" s="19"/>
      <c r="N904" s="3"/>
      <c r="O904" s="3"/>
    </row>
    <row r="905" spans="3:15" ht="16.5" customHeight="1" x14ac:dyDescent="0.4">
      <c r="C905" s="19"/>
      <c r="D905" s="19"/>
      <c r="N905" s="3"/>
      <c r="O905" s="3"/>
    </row>
    <row r="906" spans="3:15" ht="16.5" customHeight="1" x14ac:dyDescent="0.4">
      <c r="C906" s="19"/>
      <c r="D906" s="19"/>
      <c r="N906" s="3"/>
      <c r="O906" s="3"/>
    </row>
    <row r="907" spans="3:15" ht="16.5" customHeight="1" x14ac:dyDescent="0.4">
      <c r="C907" s="19"/>
      <c r="D907" s="19"/>
      <c r="N907" s="3"/>
      <c r="O907" s="3"/>
    </row>
    <row r="908" spans="3:15" ht="16.5" customHeight="1" x14ac:dyDescent="0.4">
      <c r="C908" s="19"/>
      <c r="D908" s="19"/>
      <c r="N908" s="3"/>
      <c r="O908" s="3"/>
    </row>
    <row r="909" spans="3:15" ht="16.5" customHeight="1" x14ac:dyDescent="0.4">
      <c r="C909" s="19"/>
      <c r="D909" s="19"/>
      <c r="N909" s="3"/>
      <c r="O909" s="3"/>
    </row>
    <row r="910" spans="3:15" ht="16.5" customHeight="1" x14ac:dyDescent="0.4">
      <c r="C910" s="19"/>
      <c r="D910" s="19"/>
      <c r="N910" s="3"/>
      <c r="O910" s="3"/>
    </row>
    <row r="911" spans="3:15" ht="16.5" customHeight="1" x14ac:dyDescent="0.4">
      <c r="C911" s="19"/>
      <c r="D911" s="19"/>
      <c r="N911" s="3"/>
      <c r="O911" s="3"/>
    </row>
    <row r="912" spans="3:15" ht="16.5" customHeight="1" x14ac:dyDescent="0.4">
      <c r="C912" s="19"/>
      <c r="D912" s="19"/>
      <c r="N912" s="3"/>
      <c r="O912" s="3"/>
    </row>
    <row r="913" spans="3:15" ht="16.5" customHeight="1" x14ac:dyDescent="0.4">
      <c r="C913" s="19"/>
      <c r="D913" s="19"/>
      <c r="N913" s="3"/>
      <c r="O913" s="3"/>
    </row>
    <row r="914" spans="3:15" ht="16.5" customHeight="1" x14ac:dyDescent="0.4">
      <c r="C914" s="19"/>
      <c r="D914" s="19"/>
      <c r="N914" s="3"/>
      <c r="O914" s="3"/>
    </row>
    <row r="915" spans="3:15" ht="16.5" customHeight="1" x14ac:dyDescent="0.4">
      <c r="C915" s="19"/>
      <c r="D915" s="19"/>
      <c r="N915" s="3"/>
      <c r="O915" s="3"/>
    </row>
    <row r="916" spans="3:15" ht="16.5" customHeight="1" x14ac:dyDescent="0.4">
      <c r="C916" s="19"/>
      <c r="D916" s="19"/>
      <c r="N916" s="3"/>
      <c r="O916" s="3"/>
    </row>
    <row r="917" spans="3:15" ht="16.5" customHeight="1" x14ac:dyDescent="0.4">
      <c r="C917" s="19"/>
      <c r="D917" s="19"/>
      <c r="N917" s="3"/>
      <c r="O917" s="3"/>
    </row>
    <row r="918" spans="3:15" ht="16.5" customHeight="1" x14ac:dyDescent="0.4">
      <c r="C918" s="19"/>
      <c r="D918" s="19"/>
      <c r="N918" s="3"/>
      <c r="O918" s="3"/>
    </row>
    <row r="919" spans="3:15" ht="16.5" customHeight="1" x14ac:dyDescent="0.4">
      <c r="C919" s="19"/>
      <c r="D919" s="19"/>
      <c r="N919" s="3"/>
      <c r="O919" s="3"/>
    </row>
    <row r="920" spans="3:15" ht="16.5" customHeight="1" x14ac:dyDescent="0.4">
      <c r="C920" s="19"/>
      <c r="D920" s="19"/>
      <c r="N920" s="3"/>
      <c r="O920" s="3"/>
    </row>
    <row r="921" spans="3:15" ht="16.5" customHeight="1" x14ac:dyDescent="0.4">
      <c r="C921" s="19"/>
      <c r="D921" s="19"/>
      <c r="N921" s="3"/>
      <c r="O921" s="3"/>
    </row>
    <row r="922" spans="3:15" ht="16.5" customHeight="1" x14ac:dyDescent="0.4">
      <c r="C922" s="19"/>
      <c r="D922" s="19"/>
      <c r="N922" s="3"/>
      <c r="O922" s="3"/>
    </row>
    <row r="923" spans="3:15" ht="16.5" customHeight="1" x14ac:dyDescent="0.4">
      <c r="C923" s="19"/>
      <c r="D923" s="19"/>
      <c r="N923" s="3"/>
      <c r="O923" s="3"/>
    </row>
    <row r="924" spans="3:15" ht="16.5" customHeight="1" x14ac:dyDescent="0.4">
      <c r="C924" s="19"/>
      <c r="D924" s="19"/>
      <c r="N924" s="3"/>
      <c r="O924" s="3"/>
    </row>
    <row r="925" spans="3:15" ht="16.5" customHeight="1" x14ac:dyDescent="0.4">
      <c r="C925" s="19"/>
      <c r="D925" s="19"/>
      <c r="N925" s="3"/>
      <c r="O925" s="3"/>
    </row>
    <row r="926" spans="3:15" ht="16.5" customHeight="1" x14ac:dyDescent="0.4">
      <c r="C926" s="19"/>
      <c r="D926" s="19"/>
      <c r="N926" s="3"/>
      <c r="O926" s="3"/>
    </row>
    <row r="927" spans="3:15" ht="16.5" customHeight="1" x14ac:dyDescent="0.4">
      <c r="C927" s="19"/>
      <c r="D927" s="19"/>
      <c r="N927" s="3"/>
      <c r="O927" s="3"/>
    </row>
    <row r="928" spans="3:15" ht="16.5" customHeight="1" x14ac:dyDescent="0.4">
      <c r="C928" s="19"/>
      <c r="D928" s="19"/>
      <c r="N928" s="3"/>
      <c r="O928" s="3"/>
    </row>
    <row r="929" spans="3:15" ht="16.5" customHeight="1" x14ac:dyDescent="0.4">
      <c r="C929" s="19"/>
      <c r="D929" s="19"/>
      <c r="N929" s="3"/>
      <c r="O929" s="3"/>
    </row>
    <row r="930" spans="3:15" ht="16.5" customHeight="1" x14ac:dyDescent="0.4">
      <c r="C930" s="19"/>
      <c r="D930" s="19"/>
      <c r="N930" s="3"/>
      <c r="O930" s="3"/>
    </row>
    <row r="931" spans="3:15" ht="16.5" customHeight="1" x14ac:dyDescent="0.4">
      <c r="C931" s="19"/>
      <c r="D931" s="19"/>
      <c r="N931" s="3"/>
      <c r="O931" s="3"/>
    </row>
    <row r="932" spans="3:15" ht="16.5" customHeight="1" x14ac:dyDescent="0.4">
      <c r="C932" s="19"/>
      <c r="D932" s="19"/>
      <c r="N932" s="3"/>
      <c r="O932" s="3"/>
    </row>
    <row r="933" spans="3:15" ht="16.5" customHeight="1" x14ac:dyDescent="0.4">
      <c r="C933" s="19"/>
      <c r="D933" s="19"/>
      <c r="N933" s="3"/>
      <c r="O933" s="3"/>
    </row>
    <row r="934" spans="3:15" ht="16.5" customHeight="1" x14ac:dyDescent="0.4">
      <c r="C934" s="19"/>
      <c r="D934" s="19"/>
      <c r="N934" s="3"/>
      <c r="O934" s="3"/>
    </row>
    <row r="935" spans="3:15" ht="16.5" customHeight="1" x14ac:dyDescent="0.4">
      <c r="C935" s="19"/>
      <c r="D935" s="19"/>
      <c r="N935" s="3"/>
      <c r="O935" s="3"/>
    </row>
    <row r="936" spans="3:15" ht="16.5" customHeight="1" x14ac:dyDescent="0.4">
      <c r="C936" s="19"/>
      <c r="D936" s="19"/>
      <c r="N936" s="3"/>
      <c r="O936" s="3"/>
    </row>
    <row r="937" spans="3:15" ht="16.5" customHeight="1" x14ac:dyDescent="0.4">
      <c r="C937" s="19"/>
      <c r="D937" s="19"/>
      <c r="N937" s="3"/>
      <c r="O937" s="3"/>
    </row>
    <row r="938" spans="3:15" ht="16.5" customHeight="1" x14ac:dyDescent="0.4">
      <c r="C938" s="19"/>
      <c r="D938" s="19"/>
      <c r="N938" s="3"/>
      <c r="O938" s="3"/>
    </row>
    <row r="939" spans="3:15" ht="16.5" customHeight="1" x14ac:dyDescent="0.4">
      <c r="C939" s="19"/>
      <c r="D939" s="19"/>
      <c r="N939" s="3"/>
      <c r="O939" s="3"/>
    </row>
    <row r="940" spans="3:15" ht="16.5" customHeight="1" x14ac:dyDescent="0.4">
      <c r="C940" s="19"/>
      <c r="D940" s="19"/>
      <c r="N940" s="3"/>
      <c r="O940" s="3"/>
    </row>
    <row r="941" spans="3:15" ht="16.5" customHeight="1" x14ac:dyDescent="0.4">
      <c r="C941" s="19"/>
      <c r="D941" s="19"/>
      <c r="N941" s="3"/>
      <c r="O941" s="3"/>
    </row>
    <row r="942" spans="3:15" ht="16.5" customHeight="1" x14ac:dyDescent="0.4">
      <c r="C942" s="19"/>
      <c r="D942" s="19"/>
      <c r="N942" s="3"/>
      <c r="O942" s="3"/>
    </row>
    <row r="943" spans="3:15" ht="16.5" customHeight="1" x14ac:dyDescent="0.4">
      <c r="C943" s="19"/>
      <c r="D943" s="19"/>
      <c r="N943" s="3"/>
      <c r="O943" s="3"/>
    </row>
    <row r="944" spans="3:15" ht="16.5" customHeight="1" x14ac:dyDescent="0.4">
      <c r="C944" s="19"/>
      <c r="D944" s="19"/>
      <c r="N944" s="3"/>
      <c r="O944" s="3"/>
    </row>
    <row r="945" spans="3:15" ht="16.5" customHeight="1" x14ac:dyDescent="0.4">
      <c r="C945" s="19"/>
      <c r="D945" s="19"/>
      <c r="N945" s="3"/>
      <c r="O945" s="3"/>
    </row>
    <row r="946" spans="3:15" ht="16.5" customHeight="1" x14ac:dyDescent="0.4">
      <c r="C946" s="19"/>
      <c r="D946" s="19"/>
      <c r="N946" s="3"/>
      <c r="O946" s="3"/>
    </row>
    <row r="947" spans="3:15" ht="16.5" customHeight="1" x14ac:dyDescent="0.4">
      <c r="C947" s="19"/>
      <c r="D947" s="19"/>
      <c r="N947" s="3"/>
      <c r="O947" s="3"/>
    </row>
    <row r="948" spans="3:15" ht="16.5" customHeight="1" x14ac:dyDescent="0.4">
      <c r="C948" s="19"/>
      <c r="D948" s="19"/>
      <c r="N948" s="3"/>
      <c r="O948" s="3"/>
    </row>
    <row r="949" spans="3:15" ht="16.5" customHeight="1" x14ac:dyDescent="0.4">
      <c r="C949" s="19"/>
      <c r="D949" s="19"/>
      <c r="N949" s="3"/>
      <c r="O949" s="3"/>
    </row>
    <row r="950" spans="3:15" ht="16.5" customHeight="1" x14ac:dyDescent="0.4">
      <c r="C950" s="19"/>
      <c r="D950" s="19"/>
      <c r="N950" s="3"/>
      <c r="O950" s="3"/>
    </row>
    <row r="951" spans="3:15" ht="16.5" customHeight="1" x14ac:dyDescent="0.4">
      <c r="C951" s="19"/>
      <c r="D951" s="19"/>
      <c r="N951" s="3"/>
      <c r="O951" s="3"/>
    </row>
    <row r="952" spans="3:15" ht="16.5" customHeight="1" x14ac:dyDescent="0.4">
      <c r="C952" s="19"/>
      <c r="D952" s="19"/>
      <c r="N952" s="3"/>
      <c r="O952" s="3"/>
    </row>
    <row r="953" spans="3:15" ht="16.5" customHeight="1" x14ac:dyDescent="0.4">
      <c r="C953" s="19"/>
      <c r="D953" s="19"/>
      <c r="N953" s="3"/>
      <c r="O953" s="3"/>
    </row>
    <row r="954" spans="3:15" ht="16.5" customHeight="1" x14ac:dyDescent="0.4">
      <c r="C954" s="19"/>
      <c r="D954" s="19"/>
      <c r="N954" s="3"/>
      <c r="O954" s="3"/>
    </row>
    <row r="955" spans="3:15" ht="16.5" customHeight="1" x14ac:dyDescent="0.4">
      <c r="C955" s="19"/>
      <c r="D955" s="19"/>
      <c r="N955" s="3"/>
      <c r="O955" s="3"/>
    </row>
    <row r="956" spans="3:15" ht="16.5" customHeight="1" x14ac:dyDescent="0.4">
      <c r="C956" s="19"/>
      <c r="D956" s="19"/>
      <c r="N956" s="3"/>
      <c r="O956" s="3"/>
    </row>
    <row r="957" spans="3:15" ht="16.5" customHeight="1" x14ac:dyDescent="0.4">
      <c r="C957" s="19"/>
      <c r="D957" s="19"/>
      <c r="N957" s="3"/>
      <c r="O957" s="3"/>
    </row>
    <row r="958" spans="3:15" ht="16.5" customHeight="1" x14ac:dyDescent="0.4">
      <c r="C958" s="19"/>
      <c r="D958" s="19"/>
      <c r="N958" s="3"/>
      <c r="O958" s="3"/>
    </row>
    <row r="959" spans="3:15" ht="16.5" customHeight="1" x14ac:dyDescent="0.4">
      <c r="C959" s="19"/>
      <c r="D959" s="19"/>
      <c r="N959" s="3"/>
      <c r="O959" s="3"/>
    </row>
    <row r="960" spans="3:15" ht="16.5" customHeight="1" x14ac:dyDescent="0.4">
      <c r="C960" s="19"/>
      <c r="D960" s="19"/>
      <c r="N960" s="3"/>
      <c r="O960" s="3"/>
    </row>
    <row r="961" spans="3:15" ht="16.5" customHeight="1" x14ac:dyDescent="0.4">
      <c r="C961" s="19"/>
      <c r="D961" s="19"/>
      <c r="N961" s="3"/>
      <c r="O961" s="3"/>
    </row>
    <row r="962" spans="3:15" ht="16.5" customHeight="1" x14ac:dyDescent="0.4">
      <c r="C962" s="19"/>
      <c r="D962" s="19"/>
      <c r="N962" s="3"/>
      <c r="O962" s="3"/>
    </row>
    <row r="963" spans="3:15" ht="16.5" customHeight="1" x14ac:dyDescent="0.4">
      <c r="C963" s="19"/>
      <c r="D963" s="19"/>
      <c r="N963" s="3"/>
      <c r="O963" s="3"/>
    </row>
    <row r="964" spans="3:15" ht="16.5" customHeight="1" x14ac:dyDescent="0.4">
      <c r="C964" s="19"/>
      <c r="D964" s="19"/>
      <c r="N964" s="3"/>
      <c r="O964" s="3"/>
    </row>
    <row r="965" spans="3:15" ht="16.5" customHeight="1" x14ac:dyDescent="0.4">
      <c r="C965" s="19"/>
      <c r="D965" s="19"/>
      <c r="N965" s="3"/>
      <c r="O965" s="3"/>
    </row>
    <row r="966" spans="3:15" ht="16.5" customHeight="1" x14ac:dyDescent="0.4">
      <c r="C966" s="19"/>
      <c r="D966" s="19"/>
      <c r="N966" s="3"/>
      <c r="O966" s="3"/>
    </row>
    <row r="967" spans="3:15" ht="16.5" customHeight="1" x14ac:dyDescent="0.4">
      <c r="C967" s="19"/>
      <c r="D967" s="19"/>
      <c r="N967" s="3"/>
      <c r="O967" s="3"/>
    </row>
    <row r="968" spans="3:15" ht="16.5" customHeight="1" x14ac:dyDescent="0.4">
      <c r="C968" s="19"/>
      <c r="D968" s="19"/>
      <c r="N968" s="3"/>
      <c r="O968" s="3"/>
    </row>
    <row r="969" spans="3:15" ht="16.5" customHeight="1" x14ac:dyDescent="0.4">
      <c r="C969" s="19"/>
      <c r="D969" s="19"/>
      <c r="N969" s="3"/>
      <c r="O969" s="3"/>
    </row>
    <row r="970" spans="3:15" ht="16.5" customHeight="1" x14ac:dyDescent="0.4">
      <c r="C970" s="19"/>
      <c r="D970" s="19"/>
      <c r="N970" s="3"/>
      <c r="O970" s="3"/>
    </row>
  </sheetData>
  <mergeCells count="60">
    <mergeCell ref="D70:M70"/>
    <mergeCell ref="C71:P71"/>
    <mergeCell ref="D72:P72"/>
    <mergeCell ref="C73:P73"/>
    <mergeCell ref="A74:R74"/>
    <mergeCell ref="N59:N60"/>
    <mergeCell ref="P59:P60"/>
    <mergeCell ref="L60:L65"/>
    <mergeCell ref="P61:P65"/>
    <mergeCell ref="C66:P66"/>
    <mergeCell ref="D67:M67"/>
    <mergeCell ref="D68:M68"/>
    <mergeCell ref="C59:C60"/>
    <mergeCell ref="D59:D60"/>
    <mergeCell ref="E59:E60"/>
    <mergeCell ref="F59:F60"/>
    <mergeCell ref="G59:G60"/>
    <mergeCell ref="H59:M59"/>
    <mergeCell ref="C69:P69"/>
    <mergeCell ref="D58:M58"/>
    <mergeCell ref="J43:M49"/>
    <mergeCell ref="N43:N44"/>
    <mergeCell ref="P43:P44"/>
    <mergeCell ref="P45:P49"/>
    <mergeCell ref="C50:P50"/>
    <mergeCell ref="C51:C52"/>
    <mergeCell ref="D51:M51"/>
    <mergeCell ref="D52:M52"/>
    <mergeCell ref="C53:P53"/>
    <mergeCell ref="D54:M54"/>
    <mergeCell ref="C55:P55"/>
    <mergeCell ref="D56:P56"/>
    <mergeCell ref="C57:P57"/>
    <mergeCell ref="C67:C68"/>
    <mergeCell ref="C39:P39"/>
    <mergeCell ref="D40:P40"/>
    <mergeCell ref="C41:P41"/>
    <mergeCell ref="D42:M42"/>
    <mergeCell ref="C43:C44"/>
    <mergeCell ref="D43:D44"/>
    <mergeCell ref="E43:E44"/>
    <mergeCell ref="F43:F44"/>
    <mergeCell ref="G43:G44"/>
    <mergeCell ref="H43:I43"/>
    <mergeCell ref="D76:P76"/>
    <mergeCell ref="C2:Q2"/>
    <mergeCell ref="C37:C38"/>
    <mergeCell ref="D37:M37"/>
    <mergeCell ref="D38:M38"/>
    <mergeCell ref="D6:M6"/>
    <mergeCell ref="P8:P17"/>
    <mergeCell ref="C18:P18"/>
    <mergeCell ref="C19:C20"/>
    <mergeCell ref="D19:M19"/>
    <mergeCell ref="D20:M20"/>
    <mergeCell ref="C21:P21"/>
    <mergeCell ref="D22:P22"/>
    <mergeCell ref="D24:M24"/>
    <mergeCell ref="P26:P35"/>
    <mergeCell ref="C36:P36"/>
  </mergeCells>
  <dataValidations count="1">
    <dataValidation type="list" allowBlank="1" showInputMessage="1" sqref="K26:K35" xr:uid="{EDA05A54-4FEE-4BC1-BBB4-46E96A763533}">
      <formula1>$D$8:$D$17</formula1>
    </dataValidation>
  </dataValidations>
  <pageMargins left="0.7" right="0.7" top="0.75" bottom="0.75" header="0.3" footer="0.3"/>
  <pageSetup scale="28" fitToWidth="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xr:uid="{5C135FCB-4F8D-4FA1-8F40-F1D03E1E69F9}">
          <x14:formula1>
            <xm:f>'Dropdown menus'!$H$3:$H$9</xm:f>
          </x14:formula1>
          <xm:sqref>I8:I17 I26:I35</xm:sqref>
        </x14:dataValidation>
        <x14:dataValidation type="list" allowBlank="1" showInputMessage="1" xr:uid="{DB188C2A-EDD7-4AEE-BA5D-A3CF074B9392}">
          <x14:formula1>
            <xm:f>'Dropdown menus'!$H$12:$H$15</xm:f>
          </x14:formula1>
          <xm:sqref>J8:J17 J26:J35</xm:sqref>
        </x14:dataValidation>
        <x14:dataValidation type="list" allowBlank="1" showInputMessage="1" xr:uid="{B2AB053E-4EDA-4CC1-BDEC-505020DC13F3}">
          <x14:formula1>
            <xm:f>'Dropdown menus'!$H$25:$H$27</xm:f>
          </x14:formula1>
          <xm:sqref>L8:L17</xm:sqref>
        </x14:dataValidation>
        <x14:dataValidation type="list" allowBlank="1" showInputMessage="1" showErrorMessage="1" xr:uid="{42E20301-FD49-4644-8DEB-263513B1E872}">
          <x14:formula1>
            <xm:f>'Dropdown menus'!$H$31:$H$33</xm:f>
          </x14:formula1>
          <xm:sqref>M8:M17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A86D2-3809-4A5C-AFC1-E85E36DB7672}">
  <sheetPr>
    <tabColor rgb="FF5F78BB"/>
    <pageSetUpPr fitToPage="1"/>
  </sheetPr>
  <dimension ref="A1:AD789"/>
  <sheetViews>
    <sheetView zoomScale="86" zoomScaleNormal="86" workbookViewId="0">
      <selection activeCell="F6" sqref="F6:G6"/>
    </sheetView>
  </sheetViews>
  <sheetFormatPr defaultColWidth="11.08984375" defaultRowHeight="15" customHeight="1" x14ac:dyDescent="0.4"/>
  <cols>
    <col min="1" max="1" width="1.90625" style="3" customWidth="1"/>
    <col min="2" max="2" width="2.08984375" style="3" customWidth="1"/>
    <col min="3" max="3" width="9.6328125" style="3" customWidth="1"/>
    <col min="4" max="4" width="13.453125" style="3" customWidth="1"/>
    <col min="5" max="5" width="20.36328125" style="3" customWidth="1"/>
    <col min="6" max="6" width="26.6328125" style="3" customWidth="1"/>
    <col min="7" max="7" width="19.453125" style="3" customWidth="1"/>
    <col min="8" max="8" width="21.54296875" style="3" customWidth="1"/>
    <col min="9" max="9" width="9.08984375" style="3" customWidth="1"/>
    <col min="10" max="10" width="18.81640625" style="3" customWidth="1"/>
    <col min="11" max="12" width="20.453125" style="3" customWidth="1"/>
    <col min="13" max="13" width="20.08984375" style="3" customWidth="1"/>
    <col min="14" max="14" width="7.36328125" style="3" customWidth="1"/>
    <col min="15" max="15" width="20.08984375" style="3" customWidth="1"/>
    <col min="16" max="17" width="10.81640625" style="44" customWidth="1"/>
    <col min="18" max="18" width="10.453125" style="3" customWidth="1"/>
    <col min="19" max="19" width="2.08984375" style="3" customWidth="1"/>
    <col min="20" max="20" width="1.90625" style="3" customWidth="1"/>
    <col min="21" max="21" width="9" style="3" hidden="1" customWidth="1"/>
    <col min="22" max="22" width="8.453125" style="3" hidden="1" customWidth="1"/>
    <col min="23" max="23" width="7.90625" style="3" hidden="1" customWidth="1"/>
    <col min="24" max="24" width="8" style="3" hidden="1" customWidth="1"/>
    <col min="25" max="25" width="7.08984375" style="3" hidden="1" customWidth="1"/>
    <col min="26" max="16384" width="11.08984375" style="3"/>
  </cols>
  <sheetData>
    <row r="1" spans="1:25" ht="14.25" customHeight="1" thickBot="1" x14ac:dyDescent="0.45">
      <c r="A1" s="63"/>
      <c r="B1" s="63"/>
      <c r="C1" s="9"/>
      <c r="D1" s="9"/>
      <c r="E1" s="9"/>
      <c r="F1" s="9"/>
      <c r="G1" s="9"/>
      <c r="H1" s="9"/>
      <c r="I1" s="9"/>
      <c r="J1" s="9"/>
      <c r="K1" s="9"/>
      <c r="L1" s="9"/>
      <c r="M1" s="9"/>
      <c r="N1" s="9"/>
      <c r="O1" s="9"/>
      <c r="P1" s="41"/>
      <c r="Q1" s="41"/>
      <c r="R1" s="9"/>
      <c r="S1" s="9"/>
      <c r="T1" s="10"/>
    </row>
    <row r="2" spans="1:25" ht="136.80000000000001" customHeight="1" x14ac:dyDescent="0.4">
      <c r="A2" s="11"/>
      <c r="B2" s="12"/>
      <c r="C2" s="1141" t="s">
        <v>1102</v>
      </c>
      <c r="D2" s="1141"/>
      <c r="E2" s="1141"/>
      <c r="F2" s="1203"/>
      <c r="G2" s="1203"/>
      <c r="H2" s="1203"/>
      <c r="I2" s="1203"/>
      <c r="J2" s="1203"/>
      <c r="K2" s="1203"/>
      <c r="L2" s="1203"/>
      <c r="M2" s="1203"/>
      <c r="N2" s="1203"/>
      <c r="O2" s="1203"/>
      <c r="P2" s="1203"/>
      <c r="Q2" s="1203"/>
      <c r="R2" s="1203"/>
      <c r="S2" s="1203"/>
      <c r="T2" s="11"/>
    </row>
    <row r="3" spans="1:25" ht="4.5" customHeight="1" x14ac:dyDescent="0.4">
      <c r="A3" s="11"/>
      <c r="B3" s="55"/>
      <c r="C3" s="14"/>
      <c r="D3" s="14"/>
      <c r="E3" s="14"/>
      <c r="F3" s="56"/>
      <c r="G3" s="54"/>
      <c r="H3" s="54"/>
      <c r="I3" s="54"/>
      <c r="J3" s="54"/>
      <c r="K3" s="54"/>
      <c r="L3" s="54"/>
      <c r="M3" s="54"/>
      <c r="N3" s="54"/>
      <c r="O3" s="54"/>
      <c r="P3" s="57"/>
      <c r="Q3" s="57"/>
      <c r="R3" s="52"/>
      <c r="S3" s="52"/>
      <c r="T3" s="11"/>
      <c r="U3" s="58"/>
      <c r="V3" s="59"/>
      <c r="W3" s="59"/>
      <c r="X3" s="59"/>
      <c r="Y3" s="59"/>
    </row>
    <row r="4" spans="1:25" ht="50.4" customHeight="1" thickBot="1" x14ac:dyDescent="0.45">
      <c r="A4" s="11"/>
      <c r="B4" s="55"/>
      <c r="C4" s="62"/>
      <c r="D4" s="62"/>
      <c r="E4" s="62"/>
      <c r="F4" s="56"/>
      <c r="G4" s="54"/>
      <c r="H4" s="54"/>
      <c r="I4" s="54"/>
      <c r="J4" s="54"/>
      <c r="K4" s="54"/>
      <c r="L4" s="54"/>
      <c r="M4" s="54"/>
      <c r="N4" s="54"/>
      <c r="O4" s="54"/>
      <c r="P4" s="57"/>
      <c r="Q4" s="57"/>
      <c r="R4" s="52"/>
      <c r="S4" s="52"/>
      <c r="T4" s="11"/>
      <c r="U4" s="58"/>
      <c r="V4" s="59"/>
      <c r="W4" s="59"/>
      <c r="X4" s="59"/>
      <c r="Y4" s="59"/>
    </row>
    <row r="5" spans="1:25" ht="33.6" customHeight="1" x14ac:dyDescent="0.4">
      <c r="A5" s="11"/>
      <c r="B5" s="58"/>
      <c r="C5" s="205">
        <v>4</v>
      </c>
      <c r="D5" s="1204" t="s">
        <v>926</v>
      </c>
      <c r="E5" s="1205"/>
      <c r="F5" s="1205"/>
      <c r="G5" s="1205"/>
      <c r="H5" s="1205"/>
      <c r="I5" s="1205"/>
      <c r="J5" s="1205"/>
      <c r="K5" s="1205"/>
      <c r="L5" s="1205"/>
      <c r="M5" s="1205"/>
      <c r="N5" s="1205"/>
      <c r="O5" s="1206"/>
      <c r="P5" s="282" t="s">
        <v>418</v>
      </c>
      <c r="Q5" s="282" t="s">
        <v>384</v>
      </c>
      <c r="R5" s="283" t="s">
        <v>279</v>
      </c>
      <c r="S5" s="58"/>
      <c r="T5" s="11"/>
    </row>
    <row r="6" spans="1:25" ht="93.6" customHeight="1" x14ac:dyDescent="0.4">
      <c r="A6" s="11"/>
      <c r="B6" s="78"/>
      <c r="C6" s="206" t="s">
        <v>357</v>
      </c>
      <c r="D6" s="207" t="s">
        <v>1114</v>
      </c>
      <c r="E6" s="197" t="s">
        <v>676</v>
      </c>
      <c r="F6" s="1207" t="s">
        <v>280</v>
      </c>
      <c r="G6" s="1208"/>
      <c r="H6" s="209" t="s">
        <v>281</v>
      </c>
      <c r="I6" s="210" t="s">
        <v>388</v>
      </c>
      <c r="J6" s="208" t="s">
        <v>758</v>
      </c>
      <c r="K6" s="199" t="s">
        <v>1115</v>
      </c>
      <c r="L6" s="83"/>
      <c r="M6" s="518"/>
      <c r="N6" s="518"/>
      <c r="O6" s="511"/>
      <c r="P6" s="84"/>
      <c r="Q6" s="83"/>
      <c r="R6" s="114"/>
      <c r="T6" s="11"/>
    </row>
    <row r="7" spans="1:25" ht="27" customHeight="1" x14ac:dyDescent="0.4">
      <c r="A7" s="11"/>
      <c r="B7" s="78"/>
      <c r="C7" s="206" t="s">
        <v>389</v>
      </c>
      <c r="D7" s="202"/>
      <c r="E7" s="191" t="s">
        <v>622</v>
      </c>
      <c r="F7" s="1002"/>
      <c r="G7" s="1003"/>
      <c r="H7" s="200"/>
      <c r="I7" s="200"/>
      <c r="J7" s="192" t="s">
        <v>622</v>
      </c>
      <c r="K7" s="192" t="s">
        <v>622</v>
      </c>
      <c r="L7" s="83"/>
      <c r="M7" s="518"/>
      <c r="N7" s="518"/>
      <c r="O7" s="511"/>
      <c r="P7" s="185" t="b">
        <v>0</v>
      </c>
      <c r="Q7" s="185" t="b">
        <v>0</v>
      </c>
      <c r="R7" s="1209" t="s">
        <v>278</v>
      </c>
      <c r="T7" s="11"/>
    </row>
    <row r="8" spans="1:25" ht="27" customHeight="1" x14ac:dyDescent="0.4">
      <c r="A8" s="11"/>
      <c r="B8" s="78"/>
      <c r="C8" s="206" t="s">
        <v>390</v>
      </c>
      <c r="D8" s="202"/>
      <c r="E8" s="191" t="s">
        <v>622</v>
      </c>
      <c r="F8" s="1002"/>
      <c r="G8" s="1003"/>
      <c r="H8" s="200"/>
      <c r="I8" s="200"/>
      <c r="J8" s="192" t="s">
        <v>622</v>
      </c>
      <c r="K8" s="192" t="s">
        <v>622</v>
      </c>
      <c r="L8" s="83"/>
      <c r="M8" s="518"/>
      <c r="N8" s="518"/>
      <c r="O8" s="511"/>
      <c r="P8" s="185" t="b">
        <v>0</v>
      </c>
      <c r="Q8" s="185" t="b">
        <v>0</v>
      </c>
      <c r="R8" s="1209"/>
      <c r="T8" s="11"/>
    </row>
    <row r="9" spans="1:25" ht="27" customHeight="1" x14ac:dyDescent="0.4">
      <c r="A9" s="11"/>
      <c r="B9" s="78"/>
      <c r="C9" s="206" t="s">
        <v>456</v>
      </c>
      <c r="D9" s="202"/>
      <c r="E9" s="191" t="s">
        <v>622</v>
      </c>
      <c r="F9" s="1002"/>
      <c r="G9" s="1003"/>
      <c r="H9" s="200"/>
      <c r="I9" s="200"/>
      <c r="J9" s="192" t="s">
        <v>622</v>
      </c>
      <c r="K9" s="192" t="s">
        <v>622</v>
      </c>
      <c r="L9" s="83"/>
      <c r="M9" s="518"/>
      <c r="N9" s="518"/>
      <c r="O9" s="511"/>
      <c r="P9" s="185" t="b">
        <v>0</v>
      </c>
      <c r="Q9" s="185" t="b">
        <v>0</v>
      </c>
      <c r="R9" s="1209"/>
      <c r="T9" s="11"/>
    </row>
    <row r="10" spans="1:25" ht="27" customHeight="1" x14ac:dyDescent="0.4">
      <c r="A10" s="11"/>
      <c r="B10" s="78"/>
      <c r="C10" s="206" t="s">
        <v>457</v>
      </c>
      <c r="D10" s="202"/>
      <c r="E10" s="191" t="s">
        <v>622</v>
      </c>
      <c r="F10" s="1002"/>
      <c r="G10" s="1003"/>
      <c r="H10" s="200"/>
      <c r="I10" s="200"/>
      <c r="J10" s="192" t="s">
        <v>622</v>
      </c>
      <c r="K10" s="192" t="s">
        <v>622</v>
      </c>
      <c r="L10" s="83"/>
      <c r="M10" s="518"/>
      <c r="N10" s="518"/>
      <c r="O10" s="511"/>
      <c r="P10" s="185" t="b">
        <v>0</v>
      </c>
      <c r="Q10" s="185" t="b">
        <v>0</v>
      </c>
      <c r="R10" s="1209"/>
      <c r="T10" s="11"/>
    </row>
    <row r="11" spans="1:25" ht="52.8" customHeight="1" thickBot="1" x14ac:dyDescent="0.45">
      <c r="A11" s="11"/>
      <c r="B11" s="58"/>
      <c r="C11" s="284" t="s">
        <v>925</v>
      </c>
      <c r="D11" s="1210"/>
      <c r="E11" s="1210"/>
      <c r="F11" s="1210"/>
      <c r="G11" s="1210"/>
      <c r="H11" s="1210"/>
      <c r="I11" s="1210"/>
      <c r="J11" s="1210"/>
      <c r="K11" s="1210"/>
      <c r="L11" s="1210"/>
      <c r="M11" s="1210"/>
      <c r="N11" s="1210"/>
      <c r="O11" s="1210"/>
      <c r="P11" s="1210"/>
      <c r="Q11" s="1211"/>
      <c r="R11" s="1212"/>
      <c r="S11" s="58"/>
      <c r="T11" s="11"/>
    </row>
    <row r="12" spans="1:25" ht="6.6" customHeight="1" thickBot="1" x14ac:dyDescent="0.45">
      <c r="A12" s="11"/>
      <c r="B12" s="1213"/>
      <c r="C12" s="1214"/>
      <c r="D12" s="1214"/>
      <c r="E12" s="1214"/>
      <c r="F12" s="1214"/>
      <c r="G12" s="1214"/>
      <c r="H12" s="1214"/>
      <c r="I12" s="1214"/>
      <c r="J12" s="1214"/>
      <c r="K12" s="1214"/>
      <c r="L12" s="1214"/>
      <c r="M12" s="1214"/>
      <c r="N12" s="1214"/>
      <c r="O12" s="1214"/>
      <c r="P12" s="1214"/>
      <c r="Q12" s="1214"/>
      <c r="R12" s="1214"/>
      <c r="S12" s="1215"/>
      <c r="T12" s="11"/>
    </row>
    <row r="13" spans="1:25" ht="33.6" customHeight="1" x14ac:dyDescent="0.4">
      <c r="A13" s="11"/>
      <c r="B13" s="58"/>
      <c r="C13" s="205">
        <v>4.0999999999999996</v>
      </c>
      <c r="D13" s="1204" t="s">
        <v>927</v>
      </c>
      <c r="E13" s="1205"/>
      <c r="F13" s="1205"/>
      <c r="G13" s="1205"/>
      <c r="H13" s="1205"/>
      <c r="I13" s="1205"/>
      <c r="J13" s="1205"/>
      <c r="K13" s="1205"/>
      <c r="L13" s="1205"/>
      <c r="M13" s="1205"/>
      <c r="N13" s="1205"/>
      <c r="O13" s="1206"/>
      <c r="P13" s="282" t="s">
        <v>418</v>
      </c>
      <c r="Q13" s="282" t="s">
        <v>384</v>
      </c>
      <c r="R13" s="283" t="s">
        <v>279</v>
      </c>
      <c r="S13" s="58"/>
      <c r="T13" s="11"/>
    </row>
    <row r="14" spans="1:25" ht="93.6" customHeight="1" x14ac:dyDescent="0.4">
      <c r="A14" s="11"/>
      <c r="B14" s="78"/>
      <c r="C14" s="206" t="s">
        <v>498</v>
      </c>
      <c r="D14" s="207" t="s">
        <v>1114</v>
      </c>
      <c r="E14" s="84"/>
      <c r="F14" s="1207" t="s">
        <v>280</v>
      </c>
      <c r="G14" s="1208"/>
      <c r="H14" s="209" t="s">
        <v>281</v>
      </c>
      <c r="I14" s="210" t="s">
        <v>388</v>
      </c>
      <c r="J14" s="208" t="s">
        <v>758</v>
      </c>
      <c r="K14" s="199" t="s">
        <v>1115</v>
      </c>
      <c r="L14" s="83"/>
      <c r="M14" s="518"/>
      <c r="N14" s="518"/>
      <c r="O14" s="511"/>
      <c r="P14" s="84"/>
      <c r="Q14" s="83"/>
      <c r="R14" s="114"/>
      <c r="T14" s="11"/>
    </row>
    <row r="15" spans="1:25" ht="27" customHeight="1" x14ac:dyDescent="0.4">
      <c r="A15" s="11"/>
      <c r="B15" s="78"/>
      <c r="C15" s="206" t="s">
        <v>571</v>
      </c>
      <c r="D15" s="202"/>
      <c r="E15" s="84"/>
      <c r="F15" s="1002"/>
      <c r="G15" s="1003"/>
      <c r="H15" s="200"/>
      <c r="I15" s="200"/>
      <c r="J15" s="192" t="s">
        <v>622</v>
      </c>
      <c r="K15" s="192" t="s">
        <v>622</v>
      </c>
      <c r="L15" s="83"/>
      <c r="M15" s="518"/>
      <c r="N15" s="518"/>
      <c r="O15" s="511"/>
      <c r="P15" s="185" t="b">
        <v>0</v>
      </c>
      <c r="Q15" s="185" t="b">
        <v>0</v>
      </c>
      <c r="R15" s="1209" t="s">
        <v>278</v>
      </c>
      <c r="T15" s="11"/>
    </row>
    <row r="16" spans="1:25" ht="27" customHeight="1" x14ac:dyDescent="0.4">
      <c r="A16" s="11"/>
      <c r="B16" s="78"/>
      <c r="C16" s="206" t="s">
        <v>572</v>
      </c>
      <c r="D16" s="202"/>
      <c r="E16" s="84"/>
      <c r="F16" s="1002"/>
      <c r="G16" s="1003"/>
      <c r="H16" s="200"/>
      <c r="I16" s="200"/>
      <c r="J16" s="192" t="s">
        <v>622</v>
      </c>
      <c r="K16" s="192" t="s">
        <v>622</v>
      </c>
      <c r="L16" s="83"/>
      <c r="M16" s="518"/>
      <c r="N16" s="518"/>
      <c r="O16" s="511"/>
      <c r="P16" s="185" t="b">
        <v>0</v>
      </c>
      <c r="Q16" s="185" t="b">
        <v>0</v>
      </c>
      <c r="R16" s="1209"/>
      <c r="T16" s="11"/>
    </row>
    <row r="17" spans="1:20" ht="27" customHeight="1" x14ac:dyDescent="0.4">
      <c r="A17" s="11"/>
      <c r="B17" s="78"/>
      <c r="C17" s="206" t="s">
        <v>573</v>
      </c>
      <c r="D17" s="202"/>
      <c r="E17" s="84"/>
      <c r="F17" s="1002"/>
      <c r="G17" s="1003"/>
      <c r="H17" s="200"/>
      <c r="I17" s="200"/>
      <c r="J17" s="192" t="s">
        <v>622</v>
      </c>
      <c r="K17" s="192" t="s">
        <v>622</v>
      </c>
      <c r="L17" s="83"/>
      <c r="M17" s="518"/>
      <c r="N17" s="518"/>
      <c r="O17" s="511"/>
      <c r="P17" s="185" t="b">
        <v>0</v>
      </c>
      <c r="Q17" s="185" t="b">
        <v>0</v>
      </c>
      <c r="R17" s="1209"/>
      <c r="T17" s="11"/>
    </row>
    <row r="18" spans="1:20" ht="27" customHeight="1" x14ac:dyDescent="0.4">
      <c r="A18" s="11"/>
      <c r="B18" s="78"/>
      <c r="C18" s="305" t="s">
        <v>574</v>
      </c>
      <c r="D18" s="202"/>
      <c r="E18" s="84"/>
      <c r="F18" s="1002"/>
      <c r="G18" s="1003"/>
      <c r="H18" s="200"/>
      <c r="I18" s="200"/>
      <c r="J18" s="192" t="s">
        <v>622</v>
      </c>
      <c r="K18" s="192" t="s">
        <v>622</v>
      </c>
      <c r="L18" s="83"/>
      <c r="M18" s="518"/>
      <c r="N18" s="518"/>
      <c r="O18" s="511"/>
      <c r="P18" s="185" t="b">
        <v>0</v>
      </c>
      <c r="Q18" s="185" t="b">
        <v>0</v>
      </c>
      <c r="R18" s="1209"/>
      <c r="T18" s="11"/>
    </row>
    <row r="19" spans="1:20" ht="52.8" customHeight="1" thickBot="1" x14ac:dyDescent="0.45">
      <c r="A19" s="11"/>
      <c r="B19" s="58"/>
      <c r="C19" s="303" t="s">
        <v>925</v>
      </c>
      <c r="D19" s="1210"/>
      <c r="E19" s="1210"/>
      <c r="F19" s="1210"/>
      <c r="G19" s="1210"/>
      <c r="H19" s="1210"/>
      <c r="I19" s="1210"/>
      <c r="J19" s="1210"/>
      <c r="K19" s="1210"/>
      <c r="L19" s="1210"/>
      <c r="M19" s="1210"/>
      <c r="N19" s="1210"/>
      <c r="O19" s="1210"/>
      <c r="P19" s="1210"/>
      <c r="Q19" s="1211"/>
      <c r="R19" s="1212"/>
      <c r="S19" s="58"/>
      <c r="T19" s="11"/>
    </row>
    <row r="20" spans="1:20" ht="6.6" customHeight="1" thickBot="1" x14ac:dyDescent="0.45">
      <c r="A20" s="11"/>
      <c r="B20" s="1213"/>
      <c r="C20" s="1214"/>
      <c r="D20" s="1214"/>
      <c r="E20" s="1214"/>
      <c r="F20" s="1214"/>
      <c r="G20" s="1214"/>
      <c r="H20" s="1214"/>
      <c r="I20" s="1214"/>
      <c r="J20" s="1214"/>
      <c r="K20" s="1214"/>
      <c r="L20" s="1214"/>
      <c r="M20" s="1214"/>
      <c r="N20" s="1214"/>
      <c r="O20" s="1214"/>
      <c r="P20" s="1214"/>
      <c r="Q20" s="1214"/>
      <c r="R20" s="1214"/>
      <c r="S20" s="1215"/>
      <c r="T20" s="11"/>
    </row>
    <row r="21" spans="1:20" ht="33.6" customHeight="1" x14ac:dyDescent="0.4">
      <c r="A21" s="11"/>
      <c r="B21" s="58"/>
      <c r="C21" s="205">
        <v>4.2</v>
      </c>
      <c r="D21" s="1204" t="s">
        <v>928</v>
      </c>
      <c r="E21" s="1205"/>
      <c r="F21" s="1205"/>
      <c r="G21" s="1205"/>
      <c r="H21" s="1205"/>
      <c r="I21" s="1205"/>
      <c r="J21" s="1205"/>
      <c r="K21" s="1205"/>
      <c r="L21" s="1205"/>
      <c r="M21" s="1205"/>
      <c r="N21" s="1205"/>
      <c r="O21" s="1206"/>
      <c r="P21" s="282" t="s">
        <v>418</v>
      </c>
      <c r="Q21" s="282" t="s">
        <v>384</v>
      </c>
      <c r="R21" s="283" t="s">
        <v>279</v>
      </c>
      <c r="S21" s="58"/>
      <c r="T21" s="11"/>
    </row>
    <row r="22" spans="1:20" ht="93.6" customHeight="1" x14ac:dyDescent="0.4">
      <c r="A22" s="11"/>
      <c r="B22" s="78"/>
      <c r="C22" s="206" t="s">
        <v>607</v>
      </c>
      <c r="D22" s="207" t="s">
        <v>1114</v>
      </c>
      <c r="E22" s="84"/>
      <c r="F22" s="1207" t="s">
        <v>280</v>
      </c>
      <c r="G22" s="1208"/>
      <c r="H22" s="209" t="s">
        <v>281</v>
      </c>
      <c r="I22" s="210" t="s">
        <v>388</v>
      </c>
      <c r="J22" s="208" t="s">
        <v>758</v>
      </c>
      <c r="K22" s="199" t="s">
        <v>1115</v>
      </c>
      <c r="L22" s="83"/>
      <c r="M22" s="518"/>
      <c r="N22" s="518"/>
      <c r="O22" s="511"/>
      <c r="P22" s="84"/>
      <c r="Q22" s="83"/>
      <c r="R22" s="114"/>
      <c r="T22" s="11"/>
    </row>
    <row r="23" spans="1:20" ht="27" customHeight="1" x14ac:dyDescent="0.4">
      <c r="A23" s="11"/>
      <c r="B23" s="78"/>
      <c r="C23" s="206" t="s">
        <v>623</v>
      </c>
      <c r="D23" s="202"/>
      <c r="E23" s="84"/>
      <c r="F23" s="1002"/>
      <c r="G23" s="1003"/>
      <c r="H23" s="200"/>
      <c r="I23" s="200"/>
      <c r="J23" s="192" t="s">
        <v>622</v>
      </c>
      <c r="K23" s="192" t="s">
        <v>622</v>
      </c>
      <c r="L23" s="83"/>
      <c r="M23" s="518"/>
      <c r="N23" s="518"/>
      <c r="O23" s="511"/>
      <c r="P23" s="185" t="b">
        <v>0</v>
      </c>
      <c r="Q23" s="185" t="b">
        <v>0</v>
      </c>
      <c r="R23" s="1216" t="s">
        <v>278</v>
      </c>
      <c r="T23" s="11"/>
    </row>
    <row r="24" spans="1:20" ht="27" customHeight="1" x14ac:dyDescent="0.4">
      <c r="A24" s="11"/>
      <c r="B24" s="78"/>
      <c r="C24" s="206" t="s">
        <v>624</v>
      </c>
      <c r="D24" s="202"/>
      <c r="E24" s="84"/>
      <c r="F24" s="1002"/>
      <c r="G24" s="1003"/>
      <c r="H24" s="200"/>
      <c r="I24" s="200"/>
      <c r="J24" s="192" t="s">
        <v>622</v>
      </c>
      <c r="K24" s="192" t="s">
        <v>622</v>
      </c>
      <c r="L24" s="83"/>
      <c r="M24" s="518"/>
      <c r="N24" s="518"/>
      <c r="O24" s="511"/>
      <c r="P24" s="185" t="b">
        <v>0</v>
      </c>
      <c r="Q24" s="185" t="b">
        <v>0</v>
      </c>
      <c r="R24" s="1217"/>
      <c r="T24" s="11"/>
    </row>
    <row r="25" spans="1:20" ht="27" customHeight="1" x14ac:dyDescent="0.4">
      <c r="A25" s="11"/>
      <c r="B25" s="78"/>
      <c r="C25" s="206" t="s">
        <v>625</v>
      </c>
      <c r="D25" s="202"/>
      <c r="E25" s="84"/>
      <c r="F25" s="1002"/>
      <c r="G25" s="1003"/>
      <c r="H25" s="200"/>
      <c r="I25" s="200"/>
      <c r="J25" s="192" t="s">
        <v>622</v>
      </c>
      <c r="K25" s="192" t="s">
        <v>622</v>
      </c>
      <c r="L25" s="83"/>
      <c r="M25" s="518"/>
      <c r="N25" s="518"/>
      <c r="O25" s="511"/>
      <c r="P25" s="185" t="b">
        <v>0</v>
      </c>
      <c r="Q25" s="185" t="b">
        <v>0</v>
      </c>
      <c r="R25" s="1217"/>
      <c r="T25" s="11"/>
    </row>
    <row r="26" spans="1:20" ht="27" customHeight="1" x14ac:dyDescent="0.4">
      <c r="A26" s="11"/>
      <c r="B26" s="78"/>
      <c r="C26" s="305" t="s">
        <v>626</v>
      </c>
      <c r="D26" s="306"/>
      <c r="E26" s="307"/>
      <c r="F26" s="1218"/>
      <c r="G26" s="1219"/>
      <c r="H26" s="309"/>
      <c r="I26" s="309"/>
      <c r="J26" s="192" t="s">
        <v>622</v>
      </c>
      <c r="K26" s="192" t="s">
        <v>622</v>
      </c>
      <c r="L26" s="83"/>
      <c r="M26" s="518"/>
      <c r="N26" s="518"/>
      <c r="O26" s="511"/>
      <c r="P26" s="310" t="b">
        <v>0</v>
      </c>
      <c r="Q26" s="310" t="b">
        <v>0</v>
      </c>
      <c r="R26" s="1217"/>
      <c r="T26" s="11"/>
    </row>
    <row r="27" spans="1:20" ht="52.8" customHeight="1" thickBot="1" x14ac:dyDescent="0.45">
      <c r="A27" s="11"/>
      <c r="B27" s="58"/>
      <c r="C27" s="303" t="s">
        <v>925</v>
      </c>
      <c r="D27" s="1210"/>
      <c r="E27" s="1210"/>
      <c r="F27" s="1210"/>
      <c r="G27" s="1210"/>
      <c r="H27" s="1210"/>
      <c r="I27" s="1210"/>
      <c r="J27" s="1210"/>
      <c r="K27" s="1210"/>
      <c r="L27" s="1210"/>
      <c r="M27" s="1210"/>
      <c r="N27" s="1210"/>
      <c r="O27" s="1210"/>
      <c r="P27" s="1210"/>
      <c r="Q27" s="1211"/>
      <c r="R27" s="1212"/>
      <c r="S27" s="58"/>
      <c r="T27" s="11"/>
    </row>
    <row r="28" spans="1:20" ht="6.6" customHeight="1" thickBot="1" x14ac:dyDescent="0.45">
      <c r="A28" s="11"/>
      <c r="B28" s="1213"/>
      <c r="C28" s="1214"/>
      <c r="D28" s="1214"/>
      <c r="E28" s="1214"/>
      <c r="F28" s="1214"/>
      <c r="G28" s="1214"/>
      <c r="H28" s="1214"/>
      <c r="I28" s="1214"/>
      <c r="J28" s="1214"/>
      <c r="K28" s="1214"/>
      <c r="L28" s="1214"/>
      <c r="M28" s="1214"/>
      <c r="N28" s="1214"/>
      <c r="O28" s="1214"/>
      <c r="P28" s="1214"/>
      <c r="Q28" s="1214"/>
      <c r="R28" s="1214"/>
      <c r="S28" s="1215"/>
      <c r="T28" s="11"/>
    </row>
    <row r="29" spans="1:20" ht="33.6" customHeight="1" thickBot="1" x14ac:dyDescent="0.45">
      <c r="A29" s="11"/>
      <c r="B29" s="58"/>
      <c r="C29" s="525">
        <v>4.3</v>
      </c>
      <c r="D29" s="1204" t="s">
        <v>930</v>
      </c>
      <c r="E29" s="1205"/>
      <c r="F29" s="1205"/>
      <c r="G29" s="1205"/>
      <c r="H29" s="1205"/>
      <c r="I29" s="1205"/>
      <c r="J29" s="1220"/>
      <c r="K29" s="1220"/>
      <c r="L29" s="1220"/>
      <c r="M29" s="1220"/>
      <c r="N29" s="1220"/>
      <c r="O29" s="1221"/>
      <c r="P29" s="282" t="s">
        <v>418</v>
      </c>
      <c r="Q29" s="282" t="s">
        <v>384</v>
      </c>
      <c r="R29" s="283" t="s">
        <v>279</v>
      </c>
      <c r="S29" s="58"/>
      <c r="T29" s="11"/>
    </row>
    <row r="30" spans="1:20" ht="33.6" customHeight="1" thickTop="1" x14ac:dyDescent="0.4">
      <c r="A30" s="11"/>
      <c r="B30" s="58"/>
      <c r="C30" s="1231" t="s">
        <v>627</v>
      </c>
      <c r="D30" s="1164" t="s">
        <v>1114</v>
      </c>
      <c r="E30" s="1226" t="s">
        <v>685</v>
      </c>
      <c r="F30" s="1164" t="s">
        <v>575</v>
      </c>
      <c r="G30" s="1108" t="s">
        <v>280</v>
      </c>
      <c r="H30" s="1108" t="s">
        <v>281</v>
      </c>
      <c r="I30" s="1224" t="s">
        <v>388</v>
      </c>
      <c r="J30" s="1228" t="s">
        <v>648</v>
      </c>
      <c r="K30" s="1229"/>
      <c r="L30" s="1229"/>
      <c r="M30" s="1229"/>
      <c r="N30" s="1229"/>
      <c r="O30" s="1230"/>
      <c r="P30" s="523"/>
      <c r="Q30" s="523"/>
      <c r="R30" s="524"/>
      <c r="S30" s="58"/>
      <c r="T30" s="11"/>
    </row>
    <row r="31" spans="1:20" ht="93.6" customHeight="1" x14ac:dyDescent="0.4">
      <c r="A31" s="11"/>
      <c r="B31" s="78"/>
      <c r="C31" s="1232"/>
      <c r="D31" s="1165"/>
      <c r="E31" s="1227"/>
      <c r="F31" s="1165"/>
      <c r="G31" s="1109"/>
      <c r="H31" s="1109"/>
      <c r="I31" s="1225"/>
      <c r="J31" s="634" t="s">
        <v>1002</v>
      </c>
      <c r="K31" s="635" t="s">
        <v>921</v>
      </c>
      <c r="L31" s="635" t="s">
        <v>1003</v>
      </c>
      <c r="M31" s="635" t="s">
        <v>898</v>
      </c>
      <c r="N31" s="1222" t="s">
        <v>649</v>
      </c>
      <c r="O31" s="636" t="s">
        <v>922</v>
      </c>
      <c r="P31" s="511"/>
      <c r="Q31" s="83"/>
      <c r="R31" s="114"/>
      <c r="T31" s="11"/>
    </row>
    <row r="32" spans="1:20" ht="54.6" customHeight="1" x14ac:dyDescent="0.4">
      <c r="A32" s="11"/>
      <c r="B32" s="78"/>
      <c r="C32" s="195" t="s">
        <v>628</v>
      </c>
      <c r="D32" s="202"/>
      <c r="E32" s="295" t="s">
        <v>622</v>
      </c>
      <c r="F32" s="311" t="s">
        <v>622</v>
      </c>
      <c r="G32" s="202"/>
      <c r="H32" s="202"/>
      <c r="I32" s="626"/>
      <c r="J32" s="627"/>
      <c r="K32" s="625"/>
      <c r="L32" s="625"/>
      <c r="M32" s="514" t="str">
        <f>IF(ISBLANK(J32),"",((J32*K32)/(3690*L32))*750)</f>
        <v/>
      </c>
      <c r="N32" s="1222"/>
      <c r="O32" s="628"/>
      <c r="P32" s="512" t="b">
        <v>0</v>
      </c>
      <c r="Q32" s="185" t="b">
        <v>0</v>
      </c>
      <c r="R32" s="1150" t="s">
        <v>278</v>
      </c>
      <c r="T32" s="11"/>
    </row>
    <row r="33" spans="1:30" ht="54.6" customHeight="1" x14ac:dyDescent="0.4">
      <c r="A33" s="11"/>
      <c r="B33" s="78"/>
      <c r="C33" s="195" t="s">
        <v>629</v>
      </c>
      <c r="D33" s="202"/>
      <c r="E33" s="295" t="s">
        <v>622</v>
      </c>
      <c r="F33" s="311" t="s">
        <v>622</v>
      </c>
      <c r="G33" s="202"/>
      <c r="H33" s="202"/>
      <c r="I33" s="626"/>
      <c r="J33" s="627"/>
      <c r="K33" s="625"/>
      <c r="L33" s="625"/>
      <c r="M33" s="514" t="str">
        <f t="shared" ref="M33:M35" si="0">IF(ISBLANK(J33),"",((J33*K33)/(3690*L33))*750)</f>
        <v/>
      </c>
      <c r="N33" s="1222"/>
      <c r="O33" s="628"/>
      <c r="P33" s="512" t="b">
        <v>0</v>
      </c>
      <c r="Q33" s="185" t="b">
        <v>0</v>
      </c>
      <c r="R33" s="1151"/>
      <c r="T33" s="11"/>
    </row>
    <row r="34" spans="1:30" ht="54.6" customHeight="1" x14ac:dyDescent="0.4">
      <c r="A34" s="11"/>
      <c r="B34" s="78"/>
      <c r="C34" s="195" t="s">
        <v>630</v>
      </c>
      <c r="D34" s="202"/>
      <c r="E34" s="295" t="s">
        <v>622</v>
      </c>
      <c r="F34" s="311" t="s">
        <v>622</v>
      </c>
      <c r="G34" s="202"/>
      <c r="H34" s="202"/>
      <c r="I34" s="626"/>
      <c r="J34" s="627"/>
      <c r="K34" s="625"/>
      <c r="L34" s="625"/>
      <c r="M34" s="514" t="str">
        <f t="shared" si="0"/>
        <v/>
      </c>
      <c r="N34" s="1222"/>
      <c r="O34" s="628"/>
      <c r="P34" s="512" t="b">
        <v>0</v>
      </c>
      <c r="Q34" s="185" t="b">
        <v>0</v>
      </c>
      <c r="R34" s="1151"/>
      <c r="T34" s="11"/>
    </row>
    <row r="35" spans="1:30" ht="54.6" customHeight="1" thickBot="1" x14ac:dyDescent="0.45">
      <c r="A35" s="11"/>
      <c r="B35" s="78"/>
      <c r="C35" s="195" t="s">
        <v>631</v>
      </c>
      <c r="D35" s="202"/>
      <c r="E35" s="295" t="s">
        <v>622</v>
      </c>
      <c r="F35" s="311" t="s">
        <v>622</v>
      </c>
      <c r="G35" s="202"/>
      <c r="H35" s="202"/>
      <c r="I35" s="626"/>
      <c r="J35" s="629"/>
      <c r="K35" s="630"/>
      <c r="L35" s="630"/>
      <c r="M35" s="631" t="str">
        <f t="shared" si="0"/>
        <v/>
      </c>
      <c r="N35" s="1223"/>
      <c r="O35" s="632"/>
      <c r="P35" s="513" t="b">
        <v>0</v>
      </c>
      <c r="Q35" s="193" t="b">
        <v>0</v>
      </c>
      <c r="R35" s="1152"/>
      <c r="T35" s="11"/>
    </row>
    <row r="36" spans="1:30" ht="57" customHeight="1" thickTop="1" x14ac:dyDescent="0.4">
      <c r="A36" s="11"/>
      <c r="B36" s="58"/>
      <c r="C36" s="1233" t="s">
        <v>632</v>
      </c>
      <c r="D36" s="1234" t="s">
        <v>564</v>
      </c>
      <c r="E36" s="1235"/>
      <c r="F36" s="1235"/>
      <c r="G36" s="1235"/>
      <c r="H36" s="1235"/>
      <c r="I36" s="1235"/>
      <c r="J36" s="1236"/>
      <c r="K36" s="1236"/>
      <c r="L36" s="1236"/>
      <c r="M36" s="1236"/>
      <c r="N36" s="1236"/>
      <c r="O36" s="1237"/>
      <c r="P36" s="282" t="s">
        <v>418</v>
      </c>
      <c r="Q36" s="282" t="s">
        <v>384</v>
      </c>
      <c r="R36" s="283" t="s">
        <v>279</v>
      </c>
      <c r="S36" s="58"/>
      <c r="T36" s="11"/>
    </row>
    <row r="37" spans="1:30" ht="71.099999999999994" customHeight="1" x14ac:dyDescent="0.4">
      <c r="A37" s="11"/>
      <c r="B37" s="58"/>
      <c r="C37" s="1232"/>
      <c r="D37" s="1238"/>
      <c r="E37" s="1239"/>
      <c r="F37" s="1239"/>
      <c r="G37" s="1239"/>
      <c r="H37" s="1239"/>
      <c r="I37" s="1239"/>
      <c r="J37" s="1239"/>
      <c r="K37" s="1239"/>
      <c r="L37" s="1239"/>
      <c r="M37" s="1239"/>
      <c r="N37" s="1239"/>
      <c r="O37" s="1240"/>
      <c r="P37" s="185" t="b">
        <v>0</v>
      </c>
      <c r="Q37" s="185" t="b">
        <v>0</v>
      </c>
      <c r="R37" s="1150" t="s">
        <v>278</v>
      </c>
      <c r="S37" s="58"/>
      <c r="T37" s="11"/>
    </row>
    <row r="38" spans="1:30" ht="57" customHeight="1" x14ac:dyDescent="0.4">
      <c r="A38" s="11"/>
      <c r="B38" s="58"/>
      <c r="C38" s="304" t="s">
        <v>633</v>
      </c>
      <c r="D38" s="1241" t="s">
        <v>686</v>
      </c>
      <c r="E38" s="1242"/>
      <c r="F38" s="1242"/>
      <c r="G38" s="1242"/>
      <c r="H38" s="1242"/>
      <c r="I38" s="1242"/>
      <c r="J38" s="1242"/>
      <c r="K38" s="1242"/>
      <c r="L38" s="1242"/>
      <c r="M38" s="1242"/>
      <c r="N38" s="1242"/>
      <c r="O38" s="1243"/>
      <c r="P38" s="310" t="b">
        <v>0</v>
      </c>
      <c r="Q38" s="310" t="b">
        <v>0</v>
      </c>
      <c r="R38" s="1151"/>
      <c r="S38" s="58"/>
      <c r="T38" s="11"/>
    </row>
    <row r="39" spans="1:30" ht="52.8" customHeight="1" thickBot="1" x14ac:dyDescent="0.45">
      <c r="A39" s="11"/>
      <c r="B39" s="58"/>
      <c r="C39" s="303" t="s">
        <v>925</v>
      </c>
      <c r="D39" s="1210"/>
      <c r="E39" s="1210"/>
      <c r="F39" s="1210"/>
      <c r="G39" s="1210"/>
      <c r="H39" s="1210"/>
      <c r="I39" s="1210"/>
      <c r="J39" s="1210"/>
      <c r="K39" s="1210"/>
      <c r="L39" s="1210"/>
      <c r="M39" s="1210"/>
      <c r="N39" s="1210"/>
      <c r="O39" s="1210"/>
      <c r="P39" s="1210"/>
      <c r="Q39" s="1211"/>
      <c r="R39" s="1212"/>
      <c r="S39" s="58"/>
      <c r="T39" s="11"/>
    </row>
    <row r="40" spans="1:30" ht="6.6" customHeight="1" thickBot="1" x14ac:dyDescent="0.45">
      <c r="A40" s="11"/>
      <c r="B40" s="1213"/>
      <c r="C40" s="1214"/>
      <c r="D40" s="1214"/>
      <c r="E40" s="1214"/>
      <c r="F40" s="1214"/>
      <c r="G40" s="1214"/>
      <c r="H40" s="1214"/>
      <c r="I40" s="1214"/>
      <c r="J40" s="1214"/>
      <c r="K40" s="1214"/>
      <c r="L40" s="1214"/>
      <c r="M40" s="1214"/>
      <c r="N40" s="1214"/>
      <c r="O40" s="1214"/>
      <c r="P40" s="1214"/>
      <c r="Q40" s="1214"/>
      <c r="R40" s="1214"/>
      <c r="S40" s="1215"/>
      <c r="T40" s="11"/>
    </row>
    <row r="41" spans="1:30" ht="34.799999999999997" x14ac:dyDescent="0.4">
      <c r="A41" s="11"/>
      <c r="B41" s="58"/>
      <c r="C41" s="194">
        <v>4.4000000000000004</v>
      </c>
      <c r="D41" s="1204" t="s">
        <v>929</v>
      </c>
      <c r="E41" s="1205"/>
      <c r="F41" s="1205"/>
      <c r="G41" s="1205"/>
      <c r="H41" s="1205"/>
      <c r="I41" s="1205"/>
      <c r="J41" s="1205"/>
      <c r="K41" s="1205"/>
      <c r="L41" s="1205"/>
      <c r="M41" s="1205"/>
      <c r="N41" s="1205"/>
      <c r="O41" s="1206"/>
      <c r="P41" s="282" t="s">
        <v>418</v>
      </c>
      <c r="Q41" s="282" t="s">
        <v>384</v>
      </c>
      <c r="R41" s="283" t="s">
        <v>279</v>
      </c>
      <c r="S41" s="58"/>
      <c r="T41" s="11"/>
      <c r="Z41" s="21"/>
      <c r="AA41" s="21"/>
      <c r="AB41" s="21"/>
      <c r="AC41" s="21"/>
      <c r="AD41" s="21"/>
    </row>
    <row r="42" spans="1:30" ht="53.4" customHeight="1" x14ac:dyDescent="0.4">
      <c r="A42" s="11"/>
      <c r="B42" s="78"/>
      <c r="C42" s="271" t="s">
        <v>634</v>
      </c>
      <c r="D42" s="1244" t="s">
        <v>775</v>
      </c>
      <c r="E42" s="1245"/>
      <c r="F42" s="1245"/>
      <c r="G42" s="1245"/>
      <c r="H42" s="1245"/>
      <c r="I42" s="1245"/>
      <c r="J42" s="1245"/>
      <c r="K42" s="1245"/>
      <c r="L42" s="1245"/>
      <c r="M42" s="1245"/>
      <c r="N42" s="1245"/>
      <c r="O42" s="1246"/>
      <c r="P42" s="185" t="b">
        <v>0</v>
      </c>
      <c r="Q42" s="185" t="b">
        <v>0</v>
      </c>
      <c r="R42" s="301" t="s">
        <v>874</v>
      </c>
      <c r="T42" s="11"/>
      <c r="Z42" s="21"/>
      <c r="AA42" s="21"/>
      <c r="AB42" s="21"/>
      <c r="AC42" s="21"/>
      <c r="AD42" s="21"/>
    </row>
    <row r="43" spans="1:30" ht="52.8" customHeight="1" thickBot="1" x14ac:dyDescent="0.45">
      <c r="A43" s="11"/>
      <c r="B43" s="58"/>
      <c r="C43" s="302" t="s">
        <v>925</v>
      </c>
      <c r="D43" s="1210"/>
      <c r="E43" s="1210"/>
      <c r="F43" s="1210"/>
      <c r="G43" s="1210"/>
      <c r="H43" s="1210"/>
      <c r="I43" s="1210"/>
      <c r="J43" s="1210"/>
      <c r="K43" s="1210"/>
      <c r="L43" s="1210"/>
      <c r="M43" s="1210"/>
      <c r="N43" s="1210"/>
      <c r="O43" s="1210"/>
      <c r="P43" s="1210"/>
      <c r="Q43" s="1211"/>
      <c r="R43" s="1212"/>
      <c r="S43" s="58"/>
      <c r="T43" s="11"/>
      <c r="AA43" s="21"/>
      <c r="AB43" s="21"/>
      <c r="AC43" s="21"/>
      <c r="AD43" s="21"/>
    </row>
    <row r="44" spans="1:30" ht="6.6" customHeight="1" thickBot="1" x14ac:dyDescent="0.45">
      <c r="A44" s="11"/>
      <c r="B44" s="58"/>
      <c r="C44" s="155"/>
      <c r="D44" s="155"/>
      <c r="E44" s="155"/>
      <c r="F44" s="155"/>
      <c r="G44" s="155"/>
      <c r="H44" s="155"/>
      <c r="I44" s="155"/>
      <c r="J44" s="155"/>
      <c r="K44" s="155"/>
      <c r="L44" s="155"/>
      <c r="M44" s="155"/>
      <c r="N44" s="155"/>
      <c r="O44" s="155"/>
      <c r="P44" s="155"/>
      <c r="Q44" s="155"/>
      <c r="R44" s="155"/>
      <c r="S44" s="58"/>
      <c r="T44" s="63"/>
    </row>
    <row r="45" spans="1:30" ht="36" customHeight="1" x14ac:dyDescent="0.4">
      <c r="A45" s="11"/>
      <c r="B45" s="78"/>
      <c r="C45" s="212">
        <v>4.5</v>
      </c>
      <c r="D45" s="1247" t="s">
        <v>1014</v>
      </c>
      <c r="E45" s="1248"/>
      <c r="F45" s="1248"/>
      <c r="G45" s="1248"/>
      <c r="H45" s="1248"/>
      <c r="I45" s="1248"/>
      <c r="J45" s="1248"/>
      <c r="K45" s="1248"/>
      <c r="L45" s="1248"/>
      <c r="M45" s="1248"/>
      <c r="N45" s="1248"/>
      <c r="O45" s="1248"/>
      <c r="P45" s="282" t="s">
        <v>1015</v>
      </c>
      <c r="Q45" s="282" t="s">
        <v>6</v>
      </c>
      <c r="R45" s="213"/>
      <c r="T45" s="11"/>
    </row>
    <row r="46" spans="1:30" ht="44.4" customHeight="1" x14ac:dyDescent="0.4">
      <c r="A46" s="11"/>
      <c r="B46" s="78"/>
      <c r="C46" s="271" t="s">
        <v>635</v>
      </c>
      <c r="D46" s="1234" t="s">
        <v>1016</v>
      </c>
      <c r="E46" s="1235"/>
      <c r="F46" s="1235"/>
      <c r="G46" s="1235"/>
      <c r="H46" s="1235"/>
      <c r="I46" s="1235"/>
      <c r="J46" s="1235"/>
      <c r="K46" s="1235"/>
      <c r="L46" s="1235"/>
      <c r="M46" s="1235"/>
      <c r="N46" s="1235"/>
      <c r="O46" s="1249"/>
      <c r="P46" s="185" t="b">
        <v>0</v>
      </c>
      <c r="Q46" s="185" t="b">
        <v>0</v>
      </c>
      <c r="R46" s="301" t="s">
        <v>874</v>
      </c>
      <c r="T46" s="11"/>
    </row>
    <row r="47" spans="1:30" ht="52.8" customHeight="1" thickBot="1" x14ac:dyDescent="0.45">
      <c r="A47" s="11"/>
      <c r="B47" s="58"/>
      <c r="C47" s="303" t="s">
        <v>925</v>
      </c>
      <c r="D47" s="1210"/>
      <c r="E47" s="1210"/>
      <c r="F47" s="1210"/>
      <c r="G47" s="1210"/>
      <c r="H47" s="1210"/>
      <c r="I47" s="1210"/>
      <c r="J47" s="1210"/>
      <c r="K47" s="1210"/>
      <c r="L47" s="1210"/>
      <c r="M47" s="1210"/>
      <c r="N47" s="1210"/>
      <c r="O47" s="1210"/>
      <c r="P47" s="1210"/>
      <c r="Q47" s="1211"/>
      <c r="R47" s="1212"/>
      <c r="S47" s="58"/>
      <c r="T47" s="11"/>
    </row>
    <row r="48" spans="1:30" ht="8.4" customHeight="1" x14ac:dyDescent="0.4">
      <c r="A48" s="11"/>
      <c r="B48" s="58"/>
      <c r="C48" s="64"/>
      <c r="D48" s="19"/>
      <c r="E48" s="19"/>
      <c r="F48" s="58"/>
      <c r="G48" s="58"/>
      <c r="H48" s="58"/>
      <c r="I48" s="58"/>
      <c r="J48" s="58"/>
      <c r="K48" s="58"/>
      <c r="L48" s="58"/>
      <c r="M48" s="58"/>
      <c r="N48" s="58"/>
      <c r="O48" s="58"/>
      <c r="P48" s="65"/>
      <c r="Q48" s="65"/>
      <c r="R48" s="58"/>
      <c r="S48" s="58"/>
      <c r="T48" s="11"/>
    </row>
    <row r="49" spans="1:20" ht="16.5" customHeight="1" x14ac:dyDescent="0.4">
      <c r="A49" s="1201"/>
      <c r="B49" s="1201"/>
      <c r="C49" s="1201"/>
      <c r="D49" s="1201"/>
      <c r="E49" s="1201"/>
      <c r="F49" s="1201"/>
      <c r="G49" s="1201"/>
      <c r="H49" s="1201"/>
      <c r="I49" s="1201"/>
      <c r="J49" s="1201"/>
      <c r="K49" s="1201"/>
      <c r="L49" s="1201"/>
      <c r="M49" s="1201"/>
      <c r="N49" s="1201"/>
      <c r="O49" s="1201"/>
      <c r="P49" s="1201"/>
      <c r="Q49" s="1201"/>
      <c r="R49" s="1201"/>
      <c r="S49" s="1201"/>
      <c r="T49" s="1201"/>
    </row>
    <row r="50" spans="1:20" ht="16.5" customHeight="1" x14ac:dyDescent="0.4">
      <c r="A50" s="21"/>
      <c r="B50" s="21"/>
      <c r="C50" s="43" t="s">
        <v>600</v>
      </c>
      <c r="D50" s="21"/>
      <c r="E50" s="21"/>
      <c r="F50" s="42"/>
      <c r="G50" s="42"/>
      <c r="H50" s="42"/>
      <c r="I50" s="42"/>
      <c r="J50" s="42"/>
      <c r="K50" s="42"/>
      <c r="L50" s="42"/>
      <c r="M50" s="42"/>
      <c r="N50" s="42"/>
      <c r="O50" s="42"/>
      <c r="P50" s="42"/>
      <c r="Q50" s="42"/>
      <c r="R50" s="94"/>
      <c r="S50" s="21"/>
      <c r="T50" s="21"/>
    </row>
    <row r="51" spans="1:20" ht="29.4" customHeight="1" x14ac:dyDescent="0.4">
      <c r="A51" s="21"/>
      <c r="B51" s="21"/>
      <c r="C51" s="166"/>
      <c r="D51" s="851" t="s">
        <v>880</v>
      </c>
      <c r="E51" s="851"/>
      <c r="F51" s="851"/>
      <c r="G51" s="851"/>
      <c r="H51" s="851"/>
      <c r="I51" s="851"/>
      <c r="J51" s="851"/>
      <c r="K51" s="851"/>
      <c r="L51" s="851"/>
      <c r="M51" s="851"/>
      <c r="N51" s="851"/>
      <c r="O51" s="851"/>
      <c r="P51" s="851"/>
      <c r="Q51" s="851"/>
      <c r="R51" s="851"/>
      <c r="S51" s="21"/>
      <c r="T51" s="21"/>
    </row>
    <row r="52" spans="1:20" ht="16.5" customHeight="1" x14ac:dyDescent="0.4">
      <c r="B52" s="21"/>
      <c r="C52" s="23"/>
      <c r="D52" s="42" t="s">
        <v>639</v>
      </c>
      <c r="E52" s="42"/>
      <c r="F52" s="21"/>
      <c r="G52" s="21"/>
      <c r="H52" s="21"/>
      <c r="I52" s="21"/>
      <c r="J52" s="21"/>
      <c r="K52" s="21"/>
      <c r="L52" s="21"/>
      <c r="M52" s="21"/>
      <c r="N52" s="21"/>
      <c r="O52" s="21"/>
      <c r="P52" s="21"/>
      <c r="Q52" s="21"/>
      <c r="R52" s="21"/>
    </row>
    <row r="53" spans="1:20" ht="16.5" customHeight="1" x14ac:dyDescent="0.4">
      <c r="B53" s="42"/>
      <c r="C53" s="162"/>
      <c r="D53" s="42"/>
      <c r="E53" s="42"/>
      <c r="F53" s="42"/>
      <c r="G53" s="42"/>
      <c r="H53" s="42"/>
      <c r="I53" s="42"/>
      <c r="J53" s="42"/>
      <c r="K53" s="42"/>
      <c r="L53" s="42"/>
      <c r="M53" s="42"/>
      <c r="N53" s="42"/>
      <c r="O53" s="42"/>
      <c r="P53" s="94"/>
      <c r="Q53" s="94"/>
      <c r="R53" s="21"/>
    </row>
    <row r="54" spans="1:20" ht="16.5" customHeight="1" x14ac:dyDescent="0.4">
      <c r="B54" s="44"/>
      <c r="C54" s="46"/>
      <c r="D54" s="44"/>
      <c r="E54" s="44"/>
      <c r="F54" s="44"/>
      <c r="G54" s="44"/>
      <c r="H54" s="44"/>
      <c r="I54" s="44"/>
      <c r="J54" s="44"/>
      <c r="K54" s="44"/>
      <c r="L54" s="44"/>
      <c r="M54" s="44"/>
      <c r="N54" s="44"/>
      <c r="O54" s="44"/>
      <c r="P54" s="93"/>
      <c r="Q54" s="93"/>
    </row>
    <row r="55" spans="1:20" ht="16.5" customHeight="1" x14ac:dyDescent="0.4">
      <c r="B55" s="44"/>
      <c r="C55" s="46"/>
      <c r="D55" s="44"/>
      <c r="E55" s="44"/>
      <c r="F55" s="44"/>
      <c r="G55" s="44"/>
      <c r="H55" s="44"/>
      <c r="I55" s="44"/>
      <c r="J55" s="44"/>
      <c r="K55" s="44"/>
      <c r="L55" s="44"/>
      <c r="M55" s="44"/>
      <c r="N55" s="44"/>
      <c r="O55" s="44"/>
      <c r="P55" s="93"/>
      <c r="Q55" s="93"/>
    </row>
    <row r="56" spans="1:20" ht="16.5" customHeight="1" x14ac:dyDescent="0.4">
      <c r="B56" s="44"/>
      <c r="C56" s="46"/>
      <c r="D56" s="44"/>
      <c r="E56" s="44"/>
      <c r="F56" s="44"/>
      <c r="G56" s="44"/>
      <c r="H56" s="44"/>
      <c r="I56" s="44"/>
      <c r="J56" s="44"/>
      <c r="K56" s="44"/>
      <c r="L56" s="44"/>
      <c r="M56" s="44"/>
      <c r="N56" s="44"/>
      <c r="O56" s="44"/>
      <c r="P56" s="93"/>
      <c r="Q56" s="93"/>
    </row>
    <row r="57" spans="1:20" ht="16.5" customHeight="1" x14ac:dyDescent="0.4">
      <c r="B57" s="44"/>
      <c r="C57" s="46"/>
      <c r="D57" s="44"/>
      <c r="E57" s="44"/>
      <c r="F57" s="44"/>
      <c r="G57" s="44"/>
      <c r="H57" s="44"/>
      <c r="I57" s="44"/>
      <c r="J57" s="44"/>
      <c r="K57" s="44"/>
      <c r="L57" s="44"/>
      <c r="M57" s="44"/>
      <c r="N57" s="44"/>
      <c r="O57" s="44"/>
      <c r="P57" s="93"/>
      <c r="Q57" s="93"/>
    </row>
    <row r="58" spans="1:20" ht="16.5" customHeight="1" x14ac:dyDescent="0.4">
      <c r="B58" s="44"/>
      <c r="C58" s="46"/>
      <c r="D58" s="44"/>
      <c r="E58" s="44"/>
      <c r="F58" s="44"/>
      <c r="G58" s="44"/>
      <c r="H58" s="44"/>
      <c r="I58" s="44"/>
      <c r="J58" s="44"/>
      <c r="K58" s="44"/>
      <c r="L58" s="44"/>
      <c r="M58" s="44"/>
      <c r="N58" s="44"/>
      <c r="O58" s="44"/>
      <c r="P58" s="93"/>
      <c r="Q58" s="93"/>
    </row>
    <row r="59" spans="1:20" ht="16.5" customHeight="1" x14ac:dyDescent="0.4">
      <c r="B59" s="44"/>
      <c r="C59" s="46"/>
      <c r="D59" s="44"/>
      <c r="E59" s="44"/>
      <c r="F59" s="44"/>
      <c r="G59" s="44"/>
      <c r="H59" s="44"/>
      <c r="I59" s="44"/>
      <c r="J59" s="44"/>
      <c r="K59" s="44"/>
      <c r="L59" s="44"/>
      <c r="M59" s="44"/>
      <c r="N59" s="44"/>
      <c r="O59" s="44"/>
      <c r="P59" s="93"/>
      <c r="Q59" s="93"/>
    </row>
    <row r="60" spans="1:20" ht="16.5" customHeight="1" x14ac:dyDescent="0.4">
      <c r="C60" s="19"/>
      <c r="D60" s="19"/>
      <c r="E60" s="19"/>
      <c r="P60" s="3"/>
      <c r="Q60" s="3"/>
    </row>
    <row r="61" spans="1:20" ht="16.5" customHeight="1" x14ac:dyDescent="0.4">
      <c r="C61" s="19"/>
      <c r="D61" s="19"/>
      <c r="E61" s="19"/>
      <c r="P61" s="3"/>
      <c r="Q61" s="3"/>
    </row>
    <row r="62" spans="1:20" ht="16.5" customHeight="1" x14ac:dyDescent="0.4">
      <c r="C62" s="19"/>
      <c r="D62" s="19"/>
      <c r="E62" s="19"/>
      <c r="P62" s="3"/>
      <c r="Q62" s="3"/>
    </row>
    <row r="63" spans="1:20" ht="16.5" customHeight="1" x14ac:dyDescent="0.4">
      <c r="C63" s="19"/>
      <c r="D63" s="19"/>
      <c r="E63" s="19"/>
      <c r="P63" s="3"/>
      <c r="Q63" s="3"/>
    </row>
    <row r="64" spans="1:20" ht="16.5" customHeight="1" x14ac:dyDescent="0.4">
      <c r="C64" s="19"/>
      <c r="D64" s="19"/>
      <c r="E64" s="19"/>
      <c r="P64" s="3"/>
      <c r="Q64" s="3"/>
    </row>
    <row r="65" spans="3:17" ht="16.5" customHeight="1" x14ac:dyDescent="0.4">
      <c r="C65" s="19"/>
      <c r="D65" s="19"/>
      <c r="E65" s="19"/>
      <c r="P65" s="3"/>
      <c r="Q65" s="3"/>
    </row>
    <row r="66" spans="3:17" ht="16.5" customHeight="1" x14ac:dyDescent="0.4">
      <c r="C66" s="19"/>
      <c r="D66" s="19"/>
      <c r="E66" s="19"/>
      <c r="P66" s="3"/>
      <c r="Q66" s="3"/>
    </row>
    <row r="67" spans="3:17" ht="16.5" customHeight="1" x14ac:dyDescent="0.4">
      <c r="C67" s="19"/>
      <c r="D67" s="19"/>
      <c r="E67" s="19"/>
      <c r="P67" s="3"/>
      <c r="Q67" s="3"/>
    </row>
    <row r="68" spans="3:17" ht="16.5" customHeight="1" x14ac:dyDescent="0.4">
      <c r="C68" s="19"/>
      <c r="D68" s="19"/>
      <c r="E68" s="19"/>
      <c r="P68" s="3"/>
      <c r="Q68" s="3"/>
    </row>
    <row r="69" spans="3:17" ht="16.5" customHeight="1" x14ac:dyDescent="0.4">
      <c r="C69" s="19"/>
      <c r="D69" s="19"/>
      <c r="E69" s="19"/>
      <c r="P69" s="3"/>
      <c r="Q69" s="3"/>
    </row>
    <row r="70" spans="3:17" ht="16.5" customHeight="1" x14ac:dyDescent="0.4">
      <c r="C70" s="19"/>
      <c r="D70" s="19"/>
      <c r="E70" s="19"/>
      <c r="P70" s="3"/>
      <c r="Q70" s="3"/>
    </row>
    <row r="71" spans="3:17" ht="16.5" customHeight="1" x14ac:dyDescent="0.4">
      <c r="C71" s="19"/>
      <c r="D71" s="19"/>
      <c r="E71" s="19"/>
      <c r="P71" s="3"/>
      <c r="Q71" s="3"/>
    </row>
    <row r="72" spans="3:17" ht="16.5" customHeight="1" x14ac:dyDescent="0.4">
      <c r="C72" s="19"/>
      <c r="D72" s="19"/>
      <c r="E72" s="19"/>
      <c r="P72" s="3"/>
      <c r="Q72" s="3"/>
    </row>
    <row r="73" spans="3:17" ht="16.5" customHeight="1" x14ac:dyDescent="0.4">
      <c r="C73" s="19"/>
      <c r="D73" s="19"/>
      <c r="E73" s="19"/>
      <c r="P73" s="3"/>
      <c r="Q73" s="3"/>
    </row>
    <row r="74" spans="3:17" ht="16.5" customHeight="1" x14ac:dyDescent="0.4">
      <c r="C74" s="19"/>
      <c r="D74" s="19"/>
      <c r="E74" s="19"/>
      <c r="P74" s="3"/>
      <c r="Q74" s="3"/>
    </row>
    <row r="75" spans="3:17" ht="16.5" customHeight="1" x14ac:dyDescent="0.4">
      <c r="C75" s="19"/>
      <c r="D75" s="19"/>
      <c r="E75" s="19"/>
      <c r="P75" s="3"/>
      <c r="Q75" s="3"/>
    </row>
    <row r="76" spans="3:17" ht="16.5" customHeight="1" x14ac:dyDescent="0.4">
      <c r="C76" s="19"/>
      <c r="D76" s="19"/>
      <c r="E76" s="19"/>
      <c r="P76" s="3"/>
      <c r="Q76" s="3"/>
    </row>
    <row r="77" spans="3:17" ht="16.5" customHeight="1" x14ac:dyDescent="0.4">
      <c r="C77" s="19"/>
      <c r="D77" s="19"/>
      <c r="E77" s="19"/>
      <c r="P77" s="3"/>
      <c r="Q77" s="3"/>
    </row>
    <row r="78" spans="3:17" ht="16.5" customHeight="1" x14ac:dyDescent="0.4">
      <c r="C78" s="19"/>
      <c r="D78" s="19"/>
      <c r="E78" s="19"/>
      <c r="P78" s="3"/>
      <c r="Q78" s="3"/>
    </row>
    <row r="79" spans="3:17" ht="16.5" customHeight="1" x14ac:dyDescent="0.4">
      <c r="C79" s="19"/>
      <c r="D79" s="19"/>
      <c r="E79" s="19"/>
      <c r="P79" s="3"/>
      <c r="Q79" s="3"/>
    </row>
    <row r="80" spans="3:17" ht="16.5" customHeight="1" x14ac:dyDescent="0.4">
      <c r="C80" s="19"/>
      <c r="D80" s="19"/>
      <c r="E80" s="19"/>
      <c r="P80" s="3"/>
      <c r="Q80" s="3"/>
    </row>
    <row r="81" spans="3:17" ht="16.5" customHeight="1" x14ac:dyDescent="0.4">
      <c r="C81" s="19"/>
      <c r="D81" s="19"/>
      <c r="E81" s="19"/>
      <c r="P81" s="3"/>
      <c r="Q81" s="3"/>
    </row>
    <row r="82" spans="3:17" ht="16.5" customHeight="1" x14ac:dyDescent="0.4">
      <c r="C82" s="19"/>
      <c r="D82" s="19"/>
      <c r="E82" s="19"/>
      <c r="P82" s="3"/>
      <c r="Q82" s="3"/>
    </row>
    <row r="83" spans="3:17" ht="16.5" customHeight="1" x14ac:dyDescent="0.4">
      <c r="C83" s="19"/>
      <c r="D83" s="19"/>
      <c r="E83" s="19"/>
      <c r="P83" s="3"/>
      <c r="Q83" s="3"/>
    </row>
    <row r="84" spans="3:17" ht="16.5" customHeight="1" x14ac:dyDescent="0.4">
      <c r="C84" s="19"/>
      <c r="D84" s="19"/>
      <c r="E84" s="19"/>
      <c r="P84" s="3"/>
      <c r="Q84" s="3"/>
    </row>
    <row r="85" spans="3:17" ht="16.5" customHeight="1" x14ac:dyDescent="0.4">
      <c r="C85" s="19"/>
      <c r="D85" s="19"/>
      <c r="E85" s="19"/>
      <c r="P85" s="3"/>
      <c r="Q85" s="3"/>
    </row>
    <row r="86" spans="3:17" ht="16.5" customHeight="1" x14ac:dyDescent="0.4">
      <c r="C86" s="19"/>
      <c r="D86" s="19"/>
      <c r="E86" s="19"/>
      <c r="P86" s="3"/>
      <c r="Q86" s="3"/>
    </row>
    <row r="87" spans="3:17" ht="16.5" customHeight="1" x14ac:dyDescent="0.4">
      <c r="C87" s="19"/>
      <c r="D87" s="19"/>
      <c r="E87" s="19"/>
      <c r="P87" s="3"/>
      <c r="Q87" s="3"/>
    </row>
    <row r="88" spans="3:17" ht="16.5" customHeight="1" x14ac:dyDescent="0.4">
      <c r="C88" s="19"/>
      <c r="D88" s="19"/>
      <c r="E88" s="19"/>
      <c r="P88" s="3"/>
      <c r="Q88" s="3"/>
    </row>
    <row r="89" spans="3:17" ht="16.5" customHeight="1" x14ac:dyDescent="0.4">
      <c r="C89" s="19"/>
      <c r="D89" s="19"/>
      <c r="E89" s="19"/>
      <c r="P89" s="3"/>
      <c r="Q89" s="3"/>
    </row>
    <row r="90" spans="3:17" ht="16.5" customHeight="1" x14ac:dyDescent="0.4">
      <c r="C90" s="19"/>
      <c r="D90" s="19"/>
      <c r="E90" s="19"/>
      <c r="P90" s="3"/>
      <c r="Q90" s="3"/>
    </row>
    <row r="91" spans="3:17" ht="16.5" customHeight="1" x14ac:dyDescent="0.4">
      <c r="C91" s="19"/>
      <c r="D91" s="19"/>
      <c r="E91" s="19"/>
      <c r="P91" s="3"/>
      <c r="Q91" s="3"/>
    </row>
    <row r="92" spans="3:17" ht="16.5" customHeight="1" x14ac:dyDescent="0.4">
      <c r="C92" s="19"/>
      <c r="D92" s="19"/>
      <c r="E92" s="19"/>
      <c r="P92" s="3"/>
      <c r="Q92" s="3"/>
    </row>
    <row r="93" spans="3:17" ht="16.5" customHeight="1" x14ac:dyDescent="0.4">
      <c r="C93" s="19"/>
      <c r="D93" s="19"/>
      <c r="E93" s="19"/>
      <c r="P93" s="3"/>
      <c r="Q93" s="3"/>
    </row>
    <row r="94" spans="3:17" ht="16.5" customHeight="1" x14ac:dyDescent="0.4">
      <c r="C94" s="19"/>
      <c r="D94" s="19"/>
      <c r="E94" s="19"/>
      <c r="P94" s="3"/>
      <c r="Q94" s="3"/>
    </row>
    <row r="95" spans="3:17" ht="16.5" customHeight="1" x14ac:dyDescent="0.4">
      <c r="C95" s="19"/>
      <c r="D95" s="19"/>
      <c r="E95" s="19"/>
      <c r="P95" s="3"/>
      <c r="Q95" s="3"/>
    </row>
    <row r="96" spans="3:17" ht="16.5" customHeight="1" x14ac:dyDescent="0.4">
      <c r="C96" s="19"/>
      <c r="D96" s="19"/>
      <c r="E96" s="19"/>
      <c r="P96" s="3"/>
      <c r="Q96" s="3"/>
    </row>
    <row r="97" spans="3:17" ht="16.5" customHeight="1" x14ac:dyDescent="0.4">
      <c r="C97" s="19"/>
      <c r="D97" s="19"/>
      <c r="E97" s="19"/>
      <c r="P97" s="3"/>
      <c r="Q97" s="3"/>
    </row>
    <row r="98" spans="3:17" ht="16.5" customHeight="1" x14ac:dyDescent="0.4">
      <c r="C98" s="19"/>
      <c r="D98" s="19"/>
      <c r="E98" s="19"/>
      <c r="P98" s="3"/>
      <c r="Q98" s="3"/>
    </row>
    <row r="99" spans="3:17" ht="16.5" customHeight="1" x14ac:dyDescent="0.4">
      <c r="C99" s="19"/>
      <c r="D99" s="19"/>
      <c r="E99" s="19"/>
      <c r="P99" s="3"/>
      <c r="Q99" s="3"/>
    </row>
    <row r="100" spans="3:17" ht="16.5" customHeight="1" x14ac:dyDescent="0.4">
      <c r="C100" s="19"/>
      <c r="D100" s="19"/>
      <c r="E100" s="19"/>
      <c r="P100" s="3"/>
      <c r="Q100" s="3"/>
    </row>
    <row r="101" spans="3:17" ht="16.5" customHeight="1" x14ac:dyDescent="0.4">
      <c r="C101" s="19"/>
      <c r="D101" s="19"/>
      <c r="E101" s="19"/>
      <c r="P101" s="3"/>
      <c r="Q101" s="3"/>
    </row>
    <row r="102" spans="3:17" ht="16.5" customHeight="1" x14ac:dyDescent="0.4">
      <c r="C102" s="19"/>
      <c r="D102" s="19"/>
      <c r="E102" s="19"/>
      <c r="P102" s="3"/>
      <c r="Q102" s="3"/>
    </row>
    <row r="103" spans="3:17" ht="16.5" customHeight="1" x14ac:dyDescent="0.4">
      <c r="C103" s="19"/>
      <c r="D103" s="19"/>
      <c r="E103" s="19"/>
      <c r="P103" s="3"/>
      <c r="Q103" s="3"/>
    </row>
    <row r="104" spans="3:17" ht="16.5" customHeight="1" x14ac:dyDescent="0.4">
      <c r="C104" s="19"/>
      <c r="D104" s="19"/>
      <c r="E104" s="19"/>
      <c r="P104" s="3"/>
      <c r="Q104" s="3"/>
    </row>
    <row r="105" spans="3:17" ht="16.5" customHeight="1" x14ac:dyDescent="0.4">
      <c r="C105" s="19"/>
      <c r="D105" s="19"/>
      <c r="E105" s="19"/>
      <c r="P105" s="3"/>
      <c r="Q105" s="3"/>
    </row>
    <row r="106" spans="3:17" ht="16.5" customHeight="1" x14ac:dyDescent="0.4">
      <c r="C106" s="19"/>
      <c r="D106" s="19"/>
      <c r="E106" s="19"/>
      <c r="P106" s="3"/>
      <c r="Q106" s="3"/>
    </row>
    <row r="107" spans="3:17" ht="16.5" customHeight="1" x14ac:dyDescent="0.4">
      <c r="C107" s="19"/>
      <c r="D107" s="19"/>
      <c r="E107" s="19"/>
      <c r="P107" s="3"/>
      <c r="Q107" s="3"/>
    </row>
    <row r="108" spans="3:17" ht="16.5" customHeight="1" x14ac:dyDescent="0.4">
      <c r="C108" s="19"/>
      <c r="D108" s="19"/>
      <c r="E108" s="19"/>
      <c r="P108" s="3"/>
      <c r="Q108" s="3"/>
    </row>
    <row r="109" spans="3:17" ht="16.5" customHeight="1" x14ac:dyDescent="0.4">
      <c r="C109" s="19"/>
      <c r="D109" s="19"/>
      <c r="E109" s="19"/>
      <c r="P109" s="3"/>
      <c r="Q109" s="3"/>
    </row>
    <row r="110" spans="3:17" ht="16.5" customHeight="1" x14ac:dyDescent="0.4">
      <c r="C110" s="19"/>
      <c r="D110" s="19"/>
      <c r="E110" s="19"/>
      <c r="P110" s="3"/>
      <c r="Q110" s="3"/>
    </row>
    <row r="111" spans="3:17" ht="16.5" customHeight="1" x14ac:dyDescent="0.4">
      <c r="C111" s="19"/>
      <c r="D111" s="19"/>
      <c r="E111" s="19"/>
      <c r="P111" s="3"/>
      <c r="Q111" s="3"/>
    </row>
    <row r="112" spans="3:17" ht="16.5" customHeight="1" x14ac:dyDescent="0.4">
      <c r="C112" s="19"/>
      <c r="D112" s="19"/>
      <c r="E112" s="19"/>
      <c r="P112" s="3"/>
      <c r="Q112" s="3"/>
    </row>
    <row r="113" spans="3:17" ht="16.5" customHeight="1" x14ac:dyDescent="0.4">
      <c r="C113" s="19"/>
      <c r="D113" s="19"/>
      <c r="E113" s="19"/>
      <c r="P113" s="3"/>
      <c r="Q113" s="3"/>
    </row>
    <row r="114" spans="3:17" ht="16.5" customHeight="1" x14ac:dyDescent="0.4">
      <c r="C114" s="19"/>
      <c r="D114" s="19"/>
      <c r="E114" s="19"/>
      <c r="P114" s="3"/>
      <c r="Q114" s="3"/>
    </row>
    <row r="115" spans="3:17" ht="16.5" customHeight="1" x14ac:dyDescent="0.4">
      <c r="C115" s="19"/>
      <c r="D115" s="19"/>
      <c r="E115" s="19"/>
      <c r="P115" s="3"/>
      <c r="Q115" s="3"/>
    </row>
    <row r="116" spans="3:17" ht="16.5" customHeight="1" x14ac:dyDescent="0.4">
      <c r="C116" s="19"/>
      <c r="D116" s="19"/>
      <c r="E116" s="19"/>
      <c r="P116" s="3"/>
      <c r="Q116" s="3"/>
    </row>
    <row r="117" spans="3:17" ht="16.5" customHeight="1" x14ac:dyDescent="0.4">
      <c r="C117" s="19"/>
      <c r="D117" s="19"/>
      <c r="E117" s="19"/>
      <c r="P117" s="3"/>
      <c r="Q117" s="3"/>
    </row>
    <row r="118" spans="3:17" ht="16.5" customHeight="1" x14ac:dyDescent="0.4">
      <c r="C118" s="19"/>
      <c r="D118" s="19"/>
      <c r="E118" s="19"/>
      <c r="P118" s="3"/>
      <c r="Q118" s="3"/>
    </row>
    <row r="119" spans="3:17" ht="16.5" customHeight="1" x14ac:dyDescent="0.4">
      <c r="C119" s="19"/>
      <c r="D119" s="19"/>
      <c r="E119" s="19"/>
      <c r="P119" s="3"/>
      <c r="Q119" s="3"/>
    </row>
    <row r="120" spans="3:17" ht="16.5" customHeight="1" x14ac:dyDescent="0.4">
      <c r="C120" s="19"/>
      <c r="D120" s="19"/>
      <c r="E120" s="19"/>
      <c r="P120" s="3"/>
      <c r="Q120" s="3"/>
    </row>
    <row r="121" spans="3:17" ht="16.5" customHeight="1" x14ac:dyDescent="0.4">
      <c r="C121" s="19"/>
      <c r="D121" s="19"/>
      <c r="E121" s="19"/>
      <c r="P121" s="3"/>
      <c r="Q121" s="3"/>
    </row>
    <row r="122" spans="3:17" ht="16.5" customHeight="1" x14ac:dyDescent="0.4">
      <c r="C122" s="19"/>
      <c r="D122" s="19"/>
      <c r="E122" s="19"/>
      <c r="P122" s="3"/>
      <c r="Q122" s="3"/>
    </row>
    <row r="123" spans="3:17" ht="16.5" customHeight="1" x14ac:dyDescent="0.4">
      <c r="C123" s="19"/>
      <c r="D123" s="19"/>
      <c r="E123" s="19"/>
      <c r="P123" s="3"/>
      <c r="Q123" s="3"/>
    </row>
    <row r="124" spans="3:17" ht="16.5" customHeight="1" x14ac:dyDescent="0.4">
      <c r="C124" s="19"/>
      <c r="D124" s="19"/>
      <c r="E124" s="19"/>
      <c r="P124" s="3"/>
      <c r="Q124" s="3"/>
    </row>
    <row r="125" spans="3:17" ht="16.5" customHeight="1" x14ac:dyDescent="0.4">
      <c r="C125" s="19"/>
      <c r="D125" s="19"/>
      <c r="E125" s="19"/>
      <c r="P125" s="3"/>
      <c r="Q125" s="3"/>
    </row>
    <row r="126" spans="3:17" ht="16.5" customHeight="1" x14ac:dyDescent="0.4">
      <c r="C126" s="19"/>
      <c r="D126" s="19"/>
      <c r="E126" s="19"/>
      <c r="P126" s="3"/>
      <c r="Q126" s="3"/>
    </row>
    <row r="127" spans="3:17" ht="16.5" customHeight="1" x14ac:dyDescent="0.4">
      <c r="C127" s="19"/>
      <c r="D127" s="19"/>
      <c r="E127" s="19"/>
      <c r="P127" s="3"/>
      <c r="Q127" s="3"/>
    </row>
    <row r="128" spans="3:17" ht="16.5" customHeight="1" x14ac:dyDescent="0.4">
      <c r="C128" s="19"/>
      <c r="D128" s="19"/>
      <c r="E128" s="19"/>
      <c r="P128" s="3"/>
      <c r="Q128" s="3"/>
    </row>
    <row r="129" spans="3:17" ht="16.5" customHeight="1" x14ac:dyDescent="0.4">
      <c r="C129" s="19"/>
      <c r="D129" s="19"/>
      <c r="E129" s="19"/>
      <c r="P129" s="3"/>
      <c r="Q129" s="3"/>
    </row>
    <row r="130" spans="3:17" ht="16.5" customHeight="1" x14ac:dyDescent="0.4">
      <c r="C130" s="19"/>
      <c r="D130" s="19"/>
      <c r="E130" s="19"/>
      <c r="P130" s="3"/>
      <c r="Q130" s="3"/>
    </row>
    <row r="131" spans="3:17" ht="16.5" customHeight="1" x14ac:dyDescent="0.4">
      <c r="C131" s="19"/>
      <c r="D131" s="19"/>
      <c r="E131" s="19"/>
      <c r="P131" s="3"/>
      <c r="Q131" s="3"/>
    </row>
    <row r="132" spans="3:17" ht="16.5" customHeight="1" x14ac:dyDescent="0.4">
      <c r="C132" s="19"/>
      <c r="D132" s="19"/>
      <c r="E132" s="19"/>
      <c r="P132" s="3"/>
      <c r="Q132" s="3"/>
    </row>
    <row r="133" spans="3:17" ht="16.5" customHeight="1" x14ac:dyDescent="0.4">
      <c r="C133" s="19"/>
      <c r="D133" s="19"/>
      <c r="E133" s="19"/>
      <c r="P133" s="3"/>
      <c r="Q133" s="3"/>
    </row>
    <row r="134" spans="3:17" ht="16.5" customHeight="1" x14ac:dyDescent="0.4">
      <c r="C134" s="19"/>
      <c r="D134" s="19"/>
      <c r="E134" s="19"/>
      <c r="P134" s="3"/>
      <c r="Q134" s="3"/>
    </row>
    <row r="135" spans="3:17" ht="16.5" customHeight="1" x14ac:dyDescent="0.4">
      <c r="C135" s="19"/>
      <c r="D135" s="19"/>
      <c r="E135" s="19"/>
      <c r="P135" s="3"/>
      <c r="Q135" s="3"/>
    </row>
    <row r="136" spans="3:17" ht="16.5" customHeight="1" x14ac:dyDescent="0.4">
      <c r="C136" s="19"/>
      <c r="D136" s="19"/>
      <c r="E136" s="19"/>
      <c r="P136" s="3"/>
      <c r="Q136" s="3"/>
    </row>
    <row r="137" spans="3:17" ht="16.5" customHeight="1" x14ac:dyDescent="0.4">
      <c r="C137" s="19"/>
      <c r="D137" s="19"/>
      <c r="E137" s="19"/>
      <c r="P137" s="3"/>
      <c r="Q137" s="3"/>
    </row>
    <row r="138" spans="3:17" ht="16.5" customHeight="1" x14ac:dyDescent="0.4">
      <c r="C138" s="19"/>
      <c r="D138" s="19"/>
      <c r="E138" s="19"/>
      <c r="P138" s="3"/>
      <c r="Q138" s="3"/>
    </row>
    <row r="139" spans="3:17" ht="16.5" customHeight="1" x14ac:dyDescent="0.4">
      <c r="C139" s="19"/>
      <c r="D139" s="19"/>
      <c r="E139" s="19"/>
      <c r="P139" s="3"/>
      <c r="Q139" s="3"/>
    </row>
    <row r="140" spans="3:17" ht="16.5" customHeight="1" x14ac:dyDescent="0.4">
      <c r="C140" s="19"/>
      <c r="D140" s="19"/>
      <c r="E140" s="19"/>
      <c r="P140" s="3"/>
      <c r="Q140" s="3"/>
    </row>
    <row r="141" spans="3:17" ht="16.5" customHeight="1" x14ac:dyDescent="0.4">
      <c r="C141" s="19"/>
      <c r="D141" s="19"/>
      <c r="E141" s="19"/>
      <c r="P141" s="3"/>
      <c r="Q141" s="3"/>
    </row>
    <row r="142" spans="3:17" ht="16.5" customHeight="1" x14ac:dyDescent="0.4">
      <c r="C142" s="19"/>
      <c r="D142" s="19"/>
      <c r="E142" s="19"/>
      <c r="P142" s="3"/>
      <c r="Q142" s="3"/>
    </row>
    <row r="143" spans="3:17" ht="16.5" customHeight="1" x14ac:dyDescent="0.4">
      <c r="C143" s="19"/>
      <c r="D143" s="19"/>
      <c r="E143" s="19"/>
      <c r="P143" s="3"/>
      <c r="Q143" s="3"/>
    </row>
    <row r="144" spans="3:17" ht="16.5" customHeight="1" x14ac:dyDescent="0.4">
      <c r="C144" s="19"/>
      <c r="D144" s="19"/>
      <c r="E144" s="19"/>
      <c r="P144" s="3"/>
      <c r="Q144" s="3"/>
    </row>
    <row r="145" spans="3:17" ht="16.5" customHeight="1" x14ac:dyDescent="0.4">
      <c r="C145" s="19"/>
      <c r="D145" s="19"/>
      <c r="E145" s="19"/>
      <c r="P145" s="3"/>
      <c r="Q145" s="3"/>
    </row>
    <row r="146" spans="3:17" ht="16.5" customHeight="1" x14ac:dyDescent="0.4">
      <c r="C146" s="19"/>
      <c r="D146" s="19"/>
      <c r="E146" s="19"/>
      <c r="P146" s="3"/>
      <c r="Q146" s="3"/>
    </row>
    <row r="147" spans="3:17" ht="16.5" customHeight="1" x14ac:dyDescent="0.4">
      <c r="C147" s="19"/>
      <c r="D147" s="19"/>
      <c r="E147" s="19"/>
      <c r="P147" s="3"/>
      <c r="Q147" s="3"/>
    </row>
    <row r="148" spans="3:17" ht="16.5" customHeight="1" x14ac:dyDescent="0.4">
      <c r="C148" s="19"/>
      <c r="D148" s="19"/>
      <c r="E148" s="19"/>
      <c r="P148" s="3"/>
      <c r="Q148" s="3"/>
    </row>
    <row r="149" spans="3:17" ht="16.5" customHeight="1" x14ac:dyDescent="0.4">
      <c r="C149" s="19"/>
      <c r="D149" s="19"/>
      <c r="E149" s="19"/>
      <c r="P149" s="3"/>
      <c r="Q149" s="3"/>
    </row>
    <row r="150" spans="3:17" ht="16.5" customHeight="1" x14ac:dyDescent="0.4">
      <c r="C150" s="19"/>
      <c r="D150" s="19"/>
      <c r="E150" s="19"/>
      <c r="P150" s="3"/>
      <c r="Q150" s="3"/>
    </row>
    <row r="151" spans="3:17" ht="16.5" customHeight="1" x14ac:dyDescent="0.4">
      <c r="C151" s="19"/>
      <c r="D151" s="19"/>
      <c r="E151" s="19"/>
      <c r="P151" s="3"/>
      <c r="Q151" s="3"/>
    </row>
    <row r="152" spans="3:17" ht="16.5" customHeight="1" x14ac:dyDescent="0.4">
      <c r="C152" s="19"/>
      <c r="D152" s="19"/>
      <c r="E152" s="19"/>
      <c r="P152" s="3"/>
      <c r="Q152" s="3"/>
    </row>
    <row r="153" spans="3:17" ht="16.5" customHeight="1" x14ac:dyDescent="0.4">
      <c r="C153" s="19"/>
      <c r="D153" s="19"/>
      <c r="E153" s="19"/>
      <c r="P153" s="3"/>
      <c r="Q153" s="3"/>
    </row>
    <row r="154" spans="3:17" ht="16.5" customHeight="1" x14ac:dyDescent="0.4">
      <c r="C154" s="19"/>
      <c r="D154" s="19"/>
      <c r="E154" s="19"/>
      <c r="P154" s="3"/>
      <c r="Q154" s="3"/>
    </row>
    <row r="155" spans="3:17" ht="16.5" customHeight="1" x14ac:dyDescent="0.4">
      <c r="C155" s="19"/>
      <c r="D155" s="19"/>
      <c r="E155" s="19"/>
      <c r="P155" s="3"/>
      <c r="Q155" s="3"/>
    </row>
    <row r="156" spans="3:17" ht="16.5" customHeight="1" x14ac:dyDescent="0.4">
      <c r="C156" s="19"/>
      <c r="D156" s="19"/>
      <c r="E156" s="19"/>
      <c r="P156" s="3"/>
      <c r="Q156" s="3"/>
    </row>
    <row r="157" spans="3:17" ht="16.5" customHeight="1" x14ac:dyDescent="0.4">
      <c r="C157" s="19"/>
      <c r="D157" s="19"/>
      <c r="E157" s="19"/>
      <c r="P157" s="3"/>
      <c r="Q157" s="3"/>
    </row>
    <row r="158" spans="3:17" ht="16.5" customHeight="1" x14ac:dyDescent="0.4">
      <c r="C158" s="19"/>
      <c r="D158" s="19"/>
      <c r="E158" s="19"/>
      <c r="P158" s="3"/>
      <c r="Q158" s="3"/>
    </row>
    <row r="159" spans="3:17" ht="16.5" customHeight="1" x14ac:dyDescent="0.4">
      <c r="C159" s="19"/>
      <c r="D159" s="19"/>
      <c r="E159" s="19"/>
      <c r="P159" s="3"/>
      <c r="Q159" s="3"/>
    </row>
    <row r="160" spans="3:17" ht="16.5" customHeight="1" x14ac:dyDescent="0.4">
      <c r="C160" s="19"/>
      <c r="D160" s="19"/>
      <c r="E160" s="19"/>
      <c r="P160" s="3"/>
      <c r="Q160" s="3"/>
    </row>
    <row r="161" spans="3:17" ht="16.5" customHeight="1" x14ac:dyDescent="0.4">
      <c r="C161" s="19"/>
      <c r="D161" s="19"/>
      <c r="E161" s="19"/>
      <c r="P161" s="3"/>
      <c r="Q161" s="3"/>
    </row>
    <row r="162" spans="3:17" ht="16.5" customHeight="1" x14ac:dyDescent="0.4">
      <c r="C162" s="19"/>
      <c r="D162" s="19"/>
      <c r="E162" s="19"/>
      <c r="P162" s="3"/>
      <c r="Q162" s="3"/>
    </row>
    <row r="163" spans="3:17" ht="16.5" customHeight="1" x14ac:dyDescent="0.4">
      <c r="C163" s="19"/>
      <c r="D163" s="19"/>
      <c r="E163" s="19"/>
      <c r="P163" s="3"/>
      <c r="Q163" s="3"/>
    </row>
    <row r="164" spans="3:17" ht="16.5" customHeight="1" x14ac:dyDescent="0.4">
      <c r="C164" s="19"/>
      <c r="D164" s="19"/>
      <c r="E164" s="19"/>
      <c r="P164" s="3"/>
      <c r="Q164" s="3"/>
    </row>
    <row r="165" spans="3:17" ht="16.5" customHeight="1" x14ac:dyDescent="0.4">
      <c r="C165" s="19"/>
      <c r="D165" s="19"/>
      <c r="E165" s="19"/>
      <c r="P165" s="3"/>
      <c r="Q165" s="3"/>
    </row>
    <row r="166" spans="3:17" ht="16.5" customHeight="1" x14ac:dyDescent="0.4">
      <c r="C166" s="19"/>
      <c r="D166" s="19"/>
      <c r="E166" s="19"/>
      <c r="P166" s="3"/>
      <c r="Q166" s="3"/>
    </row>
    <row r="167" spans="3:17" ht="16.5" customHeight="1" x14ac:dyDescent="0.4">
      <c r="C167" s="19"/>
      <c r="D167" s="19"/>
      <c r="E167" s="19"/>
      <c r="P167" s="3"/>
      <c r="Q167" s="3"/>
    </row>
    <row r="168" spans="3:17" ht="16.5" customHeight="1" x14ac:dyDescent="0.4">
      <c r="C168" s="19"/>
      <c r="D168" s="19"/>
      <c r="E168" s="19"/>
      <c r="P168" s="3"/>
      <c r="Q168" s="3"/>
    </row>
    <row r="169" spans="3:17" ht="16.5" customHeight="1" x14ac:dyDescent="0.4">
      <c r="C169" s="19"/>
      <c r="D169" s="19"/>
      <c r="E169" s="19"/>
      <c r="P169" s="3"/>
      <c r="Q169" s="3"/>
    </row>
    <row r="170" spans="3:17" ht="16.5" customHeight="1" x14ac:dyDescent="0.4">
      <c r="C170" s="19"/>
      <c r="D170" s="19"/>
      <c r="E170" s="19"/>
      <c r="P170" s="3"/>
      <c r="Q170" s="3"/>
    </row>
    <row r="171" spans="3:17" ht="16.5" customHeight="1" x14ac:dyDescent="0.4">
      <c r="C171" s="19"/>
      <c r="D171" s="19"/>
      <c r="E171" s="19"/>
      <c r="P171" s="3"/>
      <c r="Q171" s="3"/>
    </row>
    <row r="172" spans="3:17" ht="16.5" customHeight="1" x14ac:dyDescent="0.4">
      <c r="C172" s="19"/>
      <c r="D172" s="19"/>
      <c r="E172" s="19"/>
      <c r="P172" s="3"/>
      <c r="Q172" s="3"/>
    </row>
    <row r="173" spans="3:17" ht="16.5" customHeight="1" x14ac:dyDescent="0.4">
      <c r="C173" s="19"/>
      <c r="D173" s="19"/>
      <c r="E173" s="19"/>
      <c r="P173" s="3"/>
      <c r="Q173" s="3"/>
    </row>
    <row r="174" spans="3:17" ht="16.5" customHeight="1" x14ac:dyDescent="0.4">
      <c r="C174" s="19"/>
      <c r="D174" s="19"/>
      <c r="E174" s="19"/>
      <c r="P174" s="3"/>
      <c r="Q174" s="3"/>
    </row>
    <row r="175" spans="3:17" ht="16.5" customHeight="1" x14ac:dyDescent="0.4">
      <c r="C175" s="19"/>
      <c r="D175" s="19"/>
      <c r="E175" s="19"/>
      <c r="P175" s="3"/>
      <c r="Q175" s="3"/>
    </row>
    <row r="176" spans="3:17" ht="16.5" customHeight="1" x14ac:dyDescent="0.4">
      <c r="C176" s="19"/>
      <c r="D176" s="19"/>
      <c r="E176" s="19"/>
      <c r="P176" s="3"/>
      <c r="Q176" s="3"/>
    </row>
    <row r="177" spans="3:17" ht="16.5" customHeight="1" x14ac:dyDescent="0.4">
      <c r="C177" s="19"/>
      <c r="D177" s="19"/>
      <c r="E177" s="19"/>
      <c r="P177" s="3"/>
      <c r="Q177" s="3"/>
    </row>
    <row r="178" spans="3:17" ht="16.5" customHeight="1" x14ac:dyDescent="0.4">
      <c r="C178" s="19"/>
      <c r="D178" s="19"/>
      <c r="E178" s="19"/>
      <c r="P178" s="3"/>
      <c r="Q178" s="3"/>
    </row>
    <row r="179" spans="3:17" ht="16.5" customHeight="1" x14ac:dyDescent="0.4">
      <c r="C179" s="19"/>
      <c r="D179" s="19"/>
      <c r="E179" s="19"/>
      <c r="P179" s="3"/>
      <c r="Q179" s="3"/>
    </row>
    <row r="180" spans="3:17" ht="16.5" customHeight="1" x14ac:dyDescent="0.4">
      <c r="C180" s="19"/>
      <c r="D180" s="19"/>
      <c r="E180" s="19"/>
      <c r="P180" s="3"/>
      <c r="Q180" s="3"/>
    </row>
    <row r="181" spans="3:17" ht="16.5" customHeight="1" x14ac:dyDescent="0.4">
      <c r="C181" s="19"/>
      <c r="D181" s="19"/>
      <c r="E181" s="19"/>
      <c r="P181" s="3"/>
      <c r="Q181" s="3"/>
    </row>
    <row r="182" spans="3:17" ht="16.5" customHeight="1" x14ac:dyDescent="0.4">
      <c r="C182" s="19"/>
      <c r="D182" s="19"/>
      <c r="E182" s="19"/>
      <c r="P182" s="3"/>
      <c r="Q182" s="3"/>
    </row>
    <row r="183" spans="3:17" ht="16.5" customHeight="1" x14ac:dyDescent="0.4">
      <c r="C183" s="19"/>
      <c r="D183" s="19"/>
      <c r="E183" s="19"/>
      <c r="P183" s="3"/>
      <c r="Q183" s="3"/>
    </row>
    <row r="184" spans="3:17" ht="16.5" customHeight="1" x14ac:dyDescent="0.4">
      <c r="C184" s="19"/>
      <c r="D184" s="19"/>
      <c r="E184" s="19"/>
      <c r="P184" s="3"/>
      <c r="Q184" s="3"/>
    </row>
    <row r="185" spans="3:17" ht="16.5" customHeight="1" x14ac:dyDescent="0.4">
      <c r="C185" s="19"/>
      <c r="D185" s="19"/>
      <c r="E185" s="19"/>
      <c r="P185" s="3"/>
      <c r="Q185" s="3"/>
    </row>
    <row r="186" spans="3:17" ht="16.5" customHeight="1" x14ac:dyDescent="0.4">
      <c r="C186" s="19"/>
      <c r="D186" s="19"/>
      <c r="E186" s="19"/>
      <c r="P186" s="3"/>
      <c r="Q186" s="3"/>
    </row>
    <row r="187" spans="3:17" ht="16.5" customHeight="1" x14ac:dyDescent="0.4">
      <c r="C187" s="19"/>
      <c r="D187" s="19"/>
      <c r="E187" s="19"/>
      <c r="P187" s="3"/>
      <c r="Q187" s="3"/>
    </row>
    <row r="188" spans="3:17" ht="16.5" customHeight="1" x14ac:dyDescent="0.4">
      <c r="C188" s="19"/>
      <c r="D188" s="19"/>
      <c r="E188" s="19"/>
      <c r="P188" s="3"/>
      <c r="Q188" s="3"/>
    </row>
    <row r="189" spans="3:17" ht="16.5" customHeight="1" x14ac:dyDescent="0.4">
      <c r="C189" s="19"/>
      <c r="D189" s="19"/>
      <c r="E189" s="19"/>
      <c r="P189" s="3"/>
      <c r="Q189" s="3"/>
    </row>
    <row r="190" spans="3:17" ht="16.5" customHeight="1" x14ac:dyDescent="0.4">
      <c r="C190" s="19"/>
      <c r="D190" s="19"/>
      <c r="E190" s="19"/>
      <c r="P190" s="3"/>
      <c r="Q190" s="3"/>
    </row>
    <row r="191" spans="3:17" ht="16.5" customHeight="1" x14ac:dyDescent="0.4">
      <c r="C191" s="19"/>
      <c r="D191" s="19"/>
      <c r="E191" s="19"/>
      <c r="P191" s="3"/>
      <c r="Q191" s="3"/>
    </row>
    <row r="192" spans="3:17" ht="16.5" customHeight="1" x14ac:dyDescent="0.4">
      <c r="C192" s="19"/>
      <c r="D192" s="19"/>
      <c r="E192" s="19"/>
      <c r="P192" s="3"/>
      <c r="Q192" s="3"/>
    </row>
    <row r="193" spans="3:17" ht="16.5" customHeight="1" x14ac:dyDescent="0.4">
      <c r="C193" s="19"/>
      <c r="D193" s="19"/>
      <c r="E193" s="19"/>
      <c r="P193" s="3"/>
      <c r="Q193" s="3"/>
    </row>
    <row r="194" spans="3:17" ht="16.5" customHeight="1" x14ac:dyDescent="0.4">
      <c r="C194" s="19"/>
      <c r="D194" s="19"/>
      <c r="E194" s="19"/>
      <c r="P194" s="3"/>
      <c r="Q194" s="3"/>
    </row>
    <row r="195" spans="3:17" ht="16.5" customHeight="1" x14ac:dyDescent="0.4">
      <c r="C195" s="19"/>
      <c r="D195" s="19"/>
      <c r="E195" s="19"/>
      <c r="P195" s="3"/>
      <c r="Q195" s="3"/>
    </row>
    <row r="196" spans="3:17" ht="16.5" customHeight="1" x14ac:dyDescent="0.4">
      <c r="C196" s="19"/>
      <c r="D196" s="19"/>
      <c r="E196" s="19"/>
      <c r="P196" s="3"/>
      <c r="Q196" s="3"/>
    </row>
    <row r="197" spans="3:17" ht="16.5" customHeight="1" x14ac:dyDescent="0.4">
      <c r="C197" s="19"/>
      <c r="D197" s="19"/>
      <c r="E197" s="19"/>
      <c r="P197" s="3"/>
      <c r="Q197" s="3"/>
    </row>
    <row r="198" spans="3:17" ht="16.5" customHeight="1" x14ac:dyDescent="0.4">
      <c r="C198" s="19"/>
      <c r="D198" s="19"/>
      <c r="E198" s="19"/>
      <c r="P198" s="3"/>
      <c r="Q198" s="3"/>
    </row>
    <row r="199" spans="3:17" ht="16.5" customHeight="1" x14ac:dyDescent="0.4">
      <c r="C199" s="19"/>
      <c r="D199" s="19"/>
      <c r="E199" s="19"/>
      <c r="P199" s="3"/>
      <c r="Q199" s="3"/>
    </row>
    <row r="200" spans="3:17" ht="16.5" customHeight="1" x14ac:dyDescent="0.4">
      <c r="C200" s="19"/>
      <c r="D200" s="19"/>
      <c r="E200" s="19"/>
      <c r="P200" s="3"/>
      <c r="Q200" s="3"/>
    </row>
    <row r="201" spans="3:17" ht="16.5" customHeight="1" x14ac:dyDescent="0.4">
      <c r="C201" s="19"/>
      <c r="D201" s="19"/>
      <c r="E201" s="19"/>
      <c r="P201" s="3"/>
      <c r="Q201" s="3"/>
    </row>
    <row r="202" spans="3:17" ht="16.5" customHeight="1" x14ac:dyDescent="0.4">
      <c r="C202" s="19"/>
      <c r="D202" s="19"/>
      <c r="E202" s="19"/>
      <c r="P202" s="3"/>
      <c r="Q202" s="3"/>
    </row>
    <row r="203" spans="3:17" ht="16.5" customHeight="1" x14ac:dyDescent="0.4">
      <c r="C203" s="19"/>
      <c r="D203" s="19"/>
      <c r="E203" s="19"/>
      <c r="P203" s="3"/>
      <c r="Q203" s="3"/>
    </row>
    <row r="204" spans="3:17" ht="16.5" customHeight="1" x14ac:dyDescent="0.4">
      <c r="C204" s="19"/>
      <c r="D204" s="19"/>
      <c r="E204" s="19"/>
      <c r="P204" s="3"/>
      <c r="Q204" s="3"/>
    </row>
    <row r="205" spans="3:17" ht="16.5" customHeight="1" x14ac:dyDescent="0.4">
      <c r="C205" s="19"/>
      <c r="D205" s="19"/>
      <c r="E205" s="19"/>
      <c r="P205" s="3"/>
      <c r="Q205" s="3"/>
    </row>
    <row r="206" spans="3:17" ht="16.5" customHeight="1" x14ac:dyDescent="0.4">
      <c r="C206" s="19"/>
      <c r="D206" s="19"/>
      <c r="E206" s="19"/>
      <c r="P206" s="3"/>
      <c r="Q206" s="3"/>
    </row>
    <row r="207" spans="3:17" ht="16.5" customHeight="1" x14ac:dyDescent="0.4">
      <c r="C207" s="19"/>
      <c r="D207" s="19"/>
      <c r="E207" s="19"/>
      <c r="P207" s="3"/>
      <c r="Q207" s="3"/>
    </row>
    <row r="208" spans="3:17" ht="16.5" customHeight="1" x14ac:dyDescent="0.4">
      <c r="C208" s="19"/>
      <c r="D208" s="19"/>
      <c r="E208" s="19"/>
      <c r="P208" s="3"/>
      <c r="Q208" s="3"/>
    </row>
    <row r="209" spans="3:17" ht="16.5" customHeight="1" x14ac:dyDescent="0.4">
      <c r="C209" s="19"/>
      <c r="D209" s="19"/>
      <c r="E209" s="19"/>
      <c r="P209" s="3"/>
      <c r="Q209" s="3"/>
    </row>
    <row r="210" spans="3:17" ht="16.5" customHeight="1" x14ac:dyDescent="0.4">
      <c r="C210" s="19"/>
      <c r="D210" s="19"/>
      <c r="E210" s="19"/>
      <c r="P210" s="3"/>
      <c r="Q210" s="3"/>
    </row>
    <row r="211" spans="3:17" ht="16.5" customHeight="1" x14ac:dyDescent="0.4">
      <c r="C211" s="19"/>
      <c r="D211" s="19"/>
      <c r="E211" s="19"/>
      <c r="P211" s="3"/>
      <c r="Q211" s="3"/>
    </row>
    <row r="212" spans="3:17" ht="16.5" customHeight="1" x14ac:dyDescent="0.4">
      <c r="C212" s="19"/>
      <c r="D212" s="19"/>
      <c r="E212" s="19"/>
      <c r="P212" s="3"/>
      <c r="Q212" s="3"/>
    </row>
    <row r="213" spans="3:17" ht="16.5" customHeight="1" x14ac:dyDescent="0.4">
      <c r="C213" s="19"/>
      <c r="D213" s="19"/>
      <c r="E213" s="19"/>
      <c r="P213" s="3"/>
      <c r="Q213" s="3"/>
    </row>
    <row r="214" spans="3:17" ht="16.5" customHeight="1" x14ac:dyDescent="0.4">
      <c r="C214" s="19"/>
      <c r="D214" s="19"/>
      <c r="E214" s="19"/>
      <c r="P214" s="3"/>
      <c r="Q214" s="3"/>
    </row>
    <row r="215" spans="3:17" ht="16.5" customHeight="1" x14ac:dyDescent="0.4">
      <c r="C215" s="19"/>
      <c r="D215" s="19"/>
      <c r="E215" s="19"/>
      <c r="P215" s="3"/>
      <c r="Q215" s="3"/>
    </row>
    <row r="216" spans="3:17" ht="16.5" customHeight="1" x14ac:dyDescent="0.4">
      <c r="C216" s="19"/>
      <c r="D216" s="19"/>
      <c r="E216" s="19"/>
      <c r="P216" s="3"/>
      <c r="Q216" s="3"/>
    </row>
    <row r="217" spans="3:17" ht="16.5" customHeight="1" x14ac:dyDescent="0.4">
      <c r="C217" s="19"/>
      <c r="D217" s="19"/>
      <c r="E217" s="19"/>
      <c r="P217" s="3"/>
      <c r="Q217" s="3"/>
    </row>
    <row r="218" spans="3:17" ht="16.5" customHeight="1" x14ac:dyDescent="0.4">
      <c r="C218" s="19"/>
      <c r="D218" s="19"/>
      <c r="E218" s="19"/>
      <c r="P218" s="3"/>
      <c r="Q218" s="3"/>
    </row>
    <row r="219" spans="3:17" ht="16.5" customHeight="1" x14ac:dyDescent="0.4">
      <c r="C219" s="19"/>
      <c r="D219" s="19"/>
      <c r="E219" s="19"/>
      <c r="P219" s="3"/>
      <c r="Q219" s="3"/>
    </row>
    <row r="220" spans="3:17" ht="16.5" customHeight="1" x14ac:dyDescent="0.4">
      <c r="C220" s="19"/>
      <c r="D220" s="19"/>
      <c r="E220" s="19"/>
      <c r="P220" s="3"/>
      <c r="Q220" s="3"/>
    </row>
    <row r="221" spans="3:17" ht="16.5" customHeight="1" x14ac:dyDescent="0.4">
      <c r="C221" s="19"/>
      <c r="D221" s="19"/>
      <c r="E221" s="19"/>
      <c r="P221" s="3"/>
      <c r="Q221" s="3"/>
    </row>
    <row r="222" spans="3:17" ht="16.5" customHeight="1" x14ac:dyDescent="0.4">
      <c r="C222" s="19"/>
      <c r="D222" s="19"/>
      <c r="E222" s="19"/>
      <c r="P222" s="3"/>
      <c r="Q222" s="3"/>
    </row>
    <row r="223" spans="3:17" ht="16.5" customHeight="1" x14ac:dyDescent="0.4">
      <c r="C223" s="19"/>
      <c r="D223" s="19"/>
      <c r="E223" s="19"/>
      <c r="P223" s="3"/>
      <c r="Q223" s="3"/>
    </row>
    <row r="224" spans="3:17" ht="16.5" customHeight="1" x14ac:dyDescent="0.4">
      <c r="C224" s="19"/>
      <c r="D224" s="19"/>
      <c r="E224" s="19"/>
      <c r="P224" s="3"/>
      <c r="Q224" s="3"/>
    </row>
    <row r="225" spans="3:17" ht="16.5" customHeight="1" x14ac:dyDescent="0.4">
      <c r="C225" s="19"/>
      <c r="D225" s="19"/>
      <c r="E225" s="19"/>
      <c r="P225" s="3"/>
      <c r="Q225" s="3"/>
    </row>
    <row r="226" spans="3:17" ht="16.5" customHeight="1" x14ac:dyDescent="0.4">
      <c r="C226" s="19"/>
      <c r="D226" s="19"/>
      <c r="E226" s="19"/>
      <c r="P226" s="3"/>
      <c r="Q226" s="3"/>
    </row>
    <row r="227" spans="3:17" ht="16.5" customHeight="1" x14ac:dyDescent="0.4">
      <c r="C227" s="19"/>
      <c r="D227" s="19"/>
      <c r="E227" s="19"/>
      <c r="P227" s="3"/>
      <c r="Q227" s="3"/>
    </row>
    <row r="228" spans="3:17" ht="16.5" customHeight="1" x14ac:dyDescent="0.4">
      <c r="C228" s="19"/>
      <c r="D228" s="19"/>
      <c r="E228" s="19"/>
      <c r="P228" s="3"/>
      <c r="Q228" s="3"/>
    </row>
    <row r="229" spans="3:17" ht="16.5" customHeight="1" x14ac:dyDescent="0.4">
      <c r="C229" s="19"/>
      <c r="D229" s="19"/>
      <c r="E229" s="19"/>
      <c r="P229" s="3"/>
      <c r="Q229" s="3"/>
    </row>
    <row r="230" spans="3:17" ht="16.5" customHeight="1" x14ac:dyDescent="0.4">
      <c r="C230" s="19"/>
      <c r="D230" s="19"/>
      <c r="E230" s="19"/>
      <c r="P230" s="3"/>
      <c r="Q230" s="3"/>
    </row>
    <row r="231" spans="3:17" ht="16.5" customHeight="1" x14ac:dyDescent="0.4">
      <c r="C231" s="19"/>
      <c r="D231" s="19"/>
      <c r="E231" s="19"/>
      <c r="P231" s="3"/>
      <c r="Q231" s="3"/>
    </row>
    <row r="232" spans="3:17" ht="16.5" customHeight="1" x14ac:dyDescent="0.4">
      <c r="C232" s="19"/>
      <c r="D232" s="19"/>
      <c r="E232" s="19"/>
      <c r="P232" s="3"/>
      <c r="Q232" s="3"/>
    </row>
    <row r="233" spans="3:17" ht="16.5" customHeight="1" x14ac:dyDescent="0.4">
      <c r="C233" s="19"/>
      <c r="D233" s="19"/>
      <c r="E233" s="19"/>
      <c r="P233" s="3"/>
      <c r="Q233" s="3"/>
    </row>
    <row r="234" spans="3:17" ht="16.5" customHeight="1" x14ac:dyDescent="0.4">
      <c r="C234" s="19"/>
      <c r="D234" s="19"/>
      <c r="E234" s="19"/>
      <c r="P234" s="3"/>
      <c r="Q234" s="3"/>
    </row>
    <row r="235" spans="3:17" ht="16.5" customHeight="1" x14ac:dyDescent="0.4">
      <c r="C235" s="19"/>
      <c r="D235" s="19"/>
      <c r="E235" s="19"/>
      <c r="P235" s="3"/>
      <c r="Q235" s="3"/>
    </row>
    <row r="236" spans="3:17" ht="16.5" customHeight="1" x14ac:dyDescent="0.4">
      <c r="C236" s="19"/>
      <c r="D236" s="19"/>
      <c r="E236" s="19"/>
      <c r="P236" s="3"/>
      <c r="Q236" s="3"/>
    </row>
    <row r="237" spans="3:17" ht="16.5" customHeight="1" x14ac:dyDescent="0.4">
      <c r="C237" s="19"/>
      <c r="D237" s="19"/>
      <c r="E237" s="19"/>
      <c r="P237" s="3"/>
      <c r="Q237" s="3"/>
    </row>
    <row r="238" spans="3:17" ht="16.5" customHeight="1" x14ac:dyDescent="0.4">
      <c r="C238" s="19"/>
      <c r="D238" s="19"/>
      <c r="E238" s="19"/>
      <c r="P238" s="3"/>
      <c r="Q238" s="3"/>
    </row>
    <row r="239" spans="3:17" ht="16.5" customHeight="1" x14ac:dyDescent="0.4">
      <c r="C239" s="19"/>
      <c r="D239" s="19"/>
      <c r="E239" s="19"/>
      <c r="P239" s="3"/>
      <c r="Q239" s="3"/>
    </row>
    <row r="240" spans="3:17" ht="16.5" customHeight="1" x14ac:dyDescent="0.4">
      <c r="C240" s="19"/>
      <c r="D240" s="19"/>
      <c r="E240" s="19"/>
      <c r="P240" s="3"/>
      <c r="Q240" s="3"/>
    </row>
    <row r="241" spans="3:17" ht="16.5" customHeight="1" x14ac:dyDescent="0.4">
      <c r="C241" s="19"/>
      <c r="D241" s="19"/>
      <c r="E241" s="19"/>
      <c r="P241" s="3"/>
      <c r="Q241" s="3"/>
    </row>
    <row r="242" spans="3:17" ht="16.5" customHeight="1" x14ac:dyDescent="0.4">
      <c r="C242" s="19"/>
      <c r="D242" s="19"/>
      <c r="E242" s="19"/>
      <c r="P242" s="3"/>
      <c r="Q242" s="3"/>
    </row>
    <row r="243" spans="3:17" ht="16.5" customHeight="1" x14ac:dyDescent="0.4">
      <c r="C243" s="19"/>
      <c r="D243" s="19"/>
      <c r="E243" s="19"/>
      <c r="P243" s="3"/>
      <c r="Q243" s="3"/>
    </row>
    <row r="244" spans="3:17" ht="16.5" customHeight="1" x14ac:dyDescent="0.4">
      <c r="C244" s="19"/>
      <c r="D244" s="19"/>
      <c r="E244" s="19"/>
      <c r="P244" s="3"/>
      <c r="Q244" s="3"/>
    </row>
    <row r="245" spans="3:17" ht="16.5" customHeight="1" x14ac:dyDescent="0.4">
      <c r="C245" s="19"/>
      <c r="D245" s="19"/>
      <c r="E245" s="19"/>
      <c r="P245" s="3"/>
      <c r="Q245" s="3"/>
    </row>
    <row r="246" spans="3:17" ht="16.5" customHeight="1" x14ac:dyDescent="0.4">
      <c r="C246" s="19"/>
      <c r="D246" s="19"/>
      <c r="E246" s="19"/>
      <c r="P246" s="3"/>
      <c r="Q246" s="3"/>
    </row>
    <row r="247" spans="3:17" ht="16.5" customHeight="1" x14ac:dyDescent="0.4">
      <c r="C247" s="19"/>
      <c r="D247" s="19"/>
      <c r="E247" s="19"/>
      <c r="P247" s="3"/>
      <c r="Q247" s="3"/>
    </row>
    <row r="248" spans="3:17" ht="16.5" customHeight="1" x14ac:dyDescent="0.4">
      <c r="C248" s="19"/>
      <c r="D248" s="19"/>
      <c r="E248" s="19"/>
      <c r="P248" s="3"/>
      <c r="Q248" s="3"/>
    </row>
    <row r="249" spans="3:17" ht="16.5" customHeight="1" x14ac:dyDescent="0.4">
      <c r="C249" s="19"/>
      <c r="D249" s="19"/>
      <c r="E249" s="19"/>
      <c r="P249" s="3"/>
      <c r="Q249" s="3"/>
    </row>
    <row r="250" spans="3:17" ht="16.5" customHeight="1" x14ac:dyDescent="0.4">
      <c r="C250" s="19"/>
      <c r="D250" s="19"/>
      <c r="E250" s="19"/>
      <c r="P250" s="3"/>
      <c r="Q250" s="3"/>
    </row>
    <row r="251" spans="3:17" ht="16.5" customHeight="1" x14ac:dyDescent="0.4">
      <c r="C251" s="19"/>
      <c r="D251" s="19"/>
      <c r="E251" s="19"/>
      <c r="P251" s="3"/>
      <c r="Q251" s="3"/>
    </row>
    <row r="252" spans="3:17" ht="16.5" customHeight="1" x14ac:dyDescent="0.4">
      <c r="C252" s="19"/>
      <c r="D252" s="19"/>
      <c r="E252" s="19"/>
      <c r="P252" s="3"/>
      <c r="Q252" s="3"/>
    </row>
    <row r="253" spans="3:17" ht="16.5" customHeight="1" x14ac:dyDescent="0.4">
      <c r="C253" s="19"/>
      <c r="D253" s="19"/>
      <c r="E253" s="19"/>
      <c r="P253" s="3"/>
      <c r="Q253" s="3"/>
    </row>
    <row r="254" spans="3:17" ht="16.5" customHeight="1" x14ac:dyDescent="0.4">
      <c r="C254" s="19"/>
      <c r="D254" s="19"/>
      <c r="E254" s="19"/>
      <c r="P254" s="3"/>
      <c r="Q254" s="3"/>
    </row>
    <row r="255" spans="3:17" ht="16.5" customHeight="1" x14ac:dyDescent="0.4">
      <c r="C255" s="19"/>
      <c r="D255" s="19"/>
      <c r="E255" s="19"/>
      <c r="P255" s="3"/>
      <c r="Q255" s="3"/>
    </row>
    <row r="256" spans="3:17" ht="16.5" customHeight="1" x14ac:dyDescent="0.4">
      <c r="C256" s="19"/>
      <c r="D256" s="19"/>
      <c r="E256" s="19"/>
      <c r="P256" s="3"/>
      <c r="Q256" s="3"/>
    </row>
    <row r="257" spans="3:17" ht="16.5" customHeight="1" x14ac:dyDescent="0.4">
      <c r="C257" s="19"/>
      <c r="D257" s="19"/>
      <c r="E257" s="19"/>
      <c r="P257" s="3"/>
      <c r="Q257" s="3"/>
    </row>
    <row r="258" spans="3:17" ht="16.5" customHeight="1" x14ac:dyDescent="0.4">
      <c r="C258" s="19"/>
      <c r="D258" s="19"/>
      <c r="E258" s="19"/>
      <c r="P258" s="3"/>
      <c r="Q258" s="3"/>
    </row>
    <row r="259" spans="3:17" ht="16.5" customHeight="1" x14ac:dyDescent="0.4">
      <c r="C259" s="19"/>
      <c r="D259" s="19"/>
      <c r="E259" s="19"/>
      <c r="P259" s="3"/>
      <c r="Q259" s="3"/>
    </row>
    <row r="260" spans="3:17" ht="16.5" customHeight="1" x14ac:dyDescent="0.4">
      <c r="C260" s="19"/>
      <c r="D260" s="19"/>
      <c r="E260" s="19"/>
      <c r="P260" s="3"/>
      <c r="Q260" s="3"/>
    </row>
    <row r="261" spans="3:17" ht="16.5" customHeight="1" x14ac:dyDescent="0.4">
      <c r="C261" s="19"/>
      <c r="D261" s="19"/>
      <c r="E261" s="19"/>
      <c r="P261" s="3"/>
      <c r="Q261" s="3"/>
    </row>
    <row r="262" spans="3:17" ht="16.5" customHeight="1" x14ac:dyDescent="0.4">
      <c r="C262" s="19"/>
      <c r="D262" s="19"/>
      <c r="E262" s="19"/>
      <c r="P262" s="3"/>
      <c r="Q262" s="3"/>
    </row>
    <row r="263" spans="3:17" ht="16.5" customHeight="1" x14ac:dyDescent="0.4">
      <c r="C263" s="19"/>
      <c r="D263" s="19"/>
      <c r="E263" s="19"/>
      <c r="P263" s="3"/>
      <c r="Q263" s="3"/>
    </row>
    <row r="264" spans="3:17" ht="16.5" customHeight="1" x14ac:dyDescent="0.4">
      <c r="C264" s="19"/>
      <c r="D264" s="19"/>
      <c r="E264" s="19"/>
      <c r="P264" s="3"/>
      <c r="Q264" s="3"/>
    </row>
    <row r="265" spans="3:17" ht="16.5" customHeight="1" x14ac:dyDescent="0.4">
      <c r="C265" s="19"/>
      <c r="D265" s="19"/>
      <c r="E265" s="19"/>
      <c r="P265" s="3"/>
      <c r="Q265" s="3"/>
    </row>
    <row r="266" spans="3:17" ht="16.5" customHeight="1" x14ac:dyDescent="0.4">
      <c r="C266" s="19"/>
      <c r="D266" s="19"/>
      <c r="E266" s="19"/>
      <c r="P266" s="3"/>
      <c r="Q266" s="3"/>
    </row>
    <row r="267" spans="3:17" ht="16.5" customHeight="1" x14ac:dyDescent="0.4">
      <c r="C267" s="19"/>
      <c r="D267" s="19"/>
      <c r="E267" s="19"/>
      <c r="P267" s="3"/>
      <c r="Q267" s="3"/>
    </row>
    <row r="268" spans="3:17" ht="16.5" customHeight="1" x14ac:dyDescent="0.4">
      <c r="C268" s="19"/>
      <c r="D268" s="19"/>
      <c r="E268" s="19"/>
      <c r="P268" s="3"/>
      <c r="Q268" s="3"/>
    </row>
    <row r="269" spans="3:17" ht="16.5" customHeight="1" x14ac:dyDescent="0.4">
      <c r="C269" s="19"/>
      <c r="D269" s="19"/>
      <c r="E269" s="19"/>
      <c r="P269" s="3"/>
      <c r="Q269" s="3"/>
    </row>
    <row r="270" spans="3:17" ht="16.5" customHeight="1" x14ac:dyDescent="0.4">
      <c r="C270" s="19"/>
      <c r="D270" s="19"/>
      <c r="E270" s="19"/>
      <c r="P270" s="3"/>
      <c r="Q270" s="3"/>
    </row>
    <row r="271" spans="3:17" ht="16.5" customHeight="1" x14ac:dyDescent="0.4">
      <c r="C271" s="19"/>
      <c r="D271" s="19"/>
      <c r="E271" s="19"/>
      <c r="P271" s="3"/>
      <c r="Q271" s="3"/>
    </row>
    <row r="272" spans="3:17" ht="16.5" customHeight="1" x14ac:dyDescent="0.4">
      <c r="C272" s="19"/>
      <c r="D272" s="19"/>
      <c r="E272" s="19"/>
      <c r="P272" s="3"/>
      <c r="Q272" s="3"/>
    </row>
    <row r="273" spans="3:17" ht="16.5" customHeight="1" x14ac:dyDescent="0.4">
      <c r="C273" s="19"/>
      <c r="D273" s="19"/>
      <c r="E273" s="19"/>
      <c r="P273" s="3"/>
      <c r="Q273" s="3"/>
    </row>
    <row r="274" spans="3:17" ht="16.5" customHeight="1" x14ac:dyDescent="0.4">
      <c r="C274" s="19"/>
      <c r="D274" s="19"/>
      <c r="E274" s="19"/>
      <c r="P274" s="3"/>
      <c r="Q274" s="3"/>
    </row>
    <row r="275" spans="3:17" ht="16.5" customHeight="1" x14ac:dyDescent="0.4">
      <c r="C275" s="19"/>
      <c r="D275" s="19"/>
      <c r="E275" s="19"/>
      <c r="P275" s="3"/>
      <c r="Q275" s="3"/>
    </row>
    <row r="276" spans="3:17" ht="16.5" customHeight="1" x14ac:dyDescent="0.4">
      <c r="C276" s="19"/>
      <c r="D276" s="19"/>
      <c r="E276" s="19"/>
      <c r="P276" s="3"/>
      <c r="Q276" s="3"/>
    </row>
    <row r="277" spans="3:17" ht="16.5" customHeight="1" x14ac:dyDescent="0.4">
      <c r="C277" s="19"/>
      <c r="D277" s="19"/>
      <c r="E277" s="19"/>
      <c r="P277" s="3"/>
      <c r="Q277" s="3"/>
    </row>
    <row r="278" spans="3:17" ht="16.5" customHeight="1" x14ac:dyDescent="0.4">
      <c r="C278" s="19"/>
      <c r="D278" s="19"/>
      <c r="E278" s="19"/>
      <c r="P278" s="3"/>
      <c r="Q278" s="3"/>
    </row>
    <row r="279" spans="3:17" ht="16.5" customHeight="1" x14ac:dyDescent="0.4">
      <c r="C279" s="19"/>
      <c r="D279" s="19"/>
      <c r="E279" s="19"/>
      <c r="P279" s="3"/>
      <c r="Q279" s="3"/>
    </row>
    <row r="280" spans="3:17" ht="16.5" customHeight="1" x14ac:dyDescent="0.4">
      <c r="C280" s="19"/>
      <c r="D280" s="19"/>
      <c r="E280" s="19"/>
      <c r="P280" s="3"/>
      <c r="Q280" s="3"/>
    </row>
    <row r="281" spans="3:17" ht="16.5" customHeight="1" x14ac:dyDescent="0.4">
      <c r="C281" s="19"/>
      <c r="D281" s="19"/>
      <c r="E281" s="19"/>
      <c r="P281" s="3"/>
      <c r="Q281" s="3"/>
    </row>
    <row r="282" spans="3:17" ht="16.5" customHeight="1" x14ac:dyDescent="0.4">
      <c r="C282" s="19"/>
      <c r="D282" s="19"/>
      <c r="E282" s="19"/>
      <c r="P282" s="3"/>
      <c r="Q282" s="3"/>
    </row>
    <row r="283" spans="3:17" ht="16.5" customHeight="1" x14ac:dyDescent="0.4">
      <c r="C283" s="19"/>
      <c r="D283" s="19"/>
      <c r="E283" s="19"/>
      <c r="P283" s="3"/>
      <c r="Q283" s="3"/>
    </row>
    <row r="284" spans="3:17" ht="16.5" customHeight="1" x14ac:dyDescent="0.4">
      <c r="C284" s="19"/>
      <c r="D284" s="19"/>
      <c r="E284" s="19"/>
      <c r="P284" s="3"/>
      <c r="Q284" s="3"/>
    </row>
    <row r="285" spans="3:17" ht="16.5" customHeight="1" x14ac:dyDescent="0.4">
      <c r="C285" s="19"/>
      <c r="D285" s="19"/>
      <c r="E285" s="19"/>
      <c r="P285" s="3"/>
      <c r="Q285" s="3"/>
    </row>
    <row r="286" spans="3:17" ht="16.5" customHeight="1" x14ac:dyDescent="0.4">
      <c r="C286" s="19"/>
      <c r="D286" s="19"/>
      <c r="E286" s="19"/>
      <c r="P286" s="3"/>
      <c r="Q286" s="3"/>
    </row>
    <row r="287" spans="3:17" ht="16.5" customHeight="1" x14ac:dyDescent="0.4">
      <c r="C287" s="19"/>
      <c r="D287" s="19"/>
      <c r="E287" s="19"/>
      <c r="P287" s="3"/>
      <c r="Q287" s="3"/>
    </row>
    <row r="288" spans="3:17" ht="16.5" customHeight="1" x14ac:dyDescent="0.4">
      <c r="C288" s="19"/>
      <c r="D288" s="19"/>
      <c r="E288" s="19"/>
      <c r="P288" s="3"/>
      <c r="Q288" s="3"/>
    </row>
    <row r="289" spans="3:17" ht="16.5" customHeight="1" x14ac:dyDescent="0.4">
      <c r="C289" s="19"/>
      <c r="D289" s="19"/>
      <c r="E289" s="19"/>
      <c r="P289" s="3"/>
      <c r="Q289" s="3"/>
    </row>
    <row r="290" spans="3:17" ht="16.5" customHeight="1" x14ac:dyDescent="0.4">
      <c r="C290" s="19"/>
      <c r="D290" s="19"/>
      <c r="E290" s="19"/>
      <c r="P290" s="3"/>
      <c r="Q290" s="3"/>
    </row>
    <row r="291" spans="3:17" ht="16.5" customHeight="1" x14ac:dyDescent="0.4">
      <c r="C291" s="19"/>
      <c r="D291" s="19"/>
      <c r="E291" s="19"/>
      <c r="P291" s="3"/>
      <c r="Q291" s="3"/>
    </row>
    <row r="292" spans="3:17" ht="16.5" customHeight="1" x14ac:dyDescent="0.4">
      <c r="C292" s="19"/>
      <c r="D292" s="19"/>
      <c r="E292" s="19"/>
      <c r="P292" s="3"/>
      <c r="Q292" s="3"/>
    </row>
    <row r="293" spans="3:17" ht="16.5" customHeight="1" x14ac:dyDescent="0.4">
      <c r="C293" s="19"/>
      <c r="D293" s="19"/>
      <c r="E293" s="19"/>
      <c r="P293" s="3"/>
      <c r="Q293" s="3"/>
    </row>
    <row r="294" spans="3:17" ht="16.5" customHeight="1" x14ac:dyDescent="0.4">
      <c r="C294" s="19"/>
      <c r="D294" s="19"/>
      <c r="E294" s="19"/>
      <c r="P294" s="3"/>
      <c r="Q294" s="3"/>
    </row>
    <row r="295" spans="3:17" ht="16.5" customHeight="1" x14ac:dyDescent="0.4">
      <c r="C295" s="19"/>
      <c r="D295" s="19"/>
      <c r="E295" s="19"/>
      <c r="P295" s="3"/>
      <c r="Q295" s="3"/>
    </row>
    <row r="296" spans="3:17" ht="16.5" customHeight="1" x14ac:dyDescent="0.4">
      <c r="C296" s="19"/>
      <c r="D296" s="19"/>
      <c r="E296" s="19"/>
      <c r="P296" s="3"/>
      <c r="Q296" s="3"/>
    </row>
    <row r="297" spans="3:17" ht="16.5" customHeight="1" x14ac:dyDescent="0.4">
      <c r="C297" s="19"/>
      <c r="D297" s="19"/>
      <c r="E297" s="19"/>
      <c r="P297" s="3"/>
      <c r="Q297" s="3"/>
    </row>
    <row r="298" spans="3:17" ht="16.5" customHeight="1" x14ac:dyDescent="0.4">
      <c r="C298" s="19"/>
      <c r="D298" s="19"/>
      <c r="E298" s="19"/>
      <c r="P298" s="3"/>
      <c r="Q298" s="3"/>
    </row>
    <row r="299" spans="3:17" ht="16.5" customHeight="1" x14ac:dyDescent="0.4">
      <c r="C299" s="19"/>
      <c r="D299" s="19"/>
      <c r="E299" s="19"/>
      <c r="P299" s="3"/>
      <c r="Q299" s="3"/>
    </row>
    <row r="300" spans="3:17" ht="16.5" customHeight="1" x14ac:dyDescent="0.4">
      <c r="C300" s="19"/>
      <c r="D300" s="19"/>
      <c r="E300" s="19"/>
      <c r="P300" s="3"/>
      <c r="Q300" s="3"/>
    </row>
    <row r="301" spans="3:17" ht="16.5" customHeight="1" x14ac:dyDescent="0.4">
      <c r="C301" s="19"/>
      <c r="D301" s="19"/>
      <c r="E301" s="19"/>
      <c r="P301" s="3"/>
      <c r="Q301" s="3"/>
    </row>
    <row r="302" spans="3:17" ht="16.5" customHeight="1" x14ac:dyDescent="0.4">
      <c r="C302" s="19"/>
      <c r="D302" s="19"/>
      <c r="E302" s="19"/>
      <c r="P302" s="3"/>
      <c r="Q302" s="3"/>
    </row>
    <row r="303" spans="3:17" ht="16.5" customHeight="1" x14ac:dyDescent="0.4">
      <c r="C303" s="19"/>
      <c r="D303" s="19"/>
      <c r="E303" s="19"/>
      <c r="P303" s="3"/>
      <c r="Q303" s="3"/>
    </row>
    <row r="304" spans="3:17" ht="16.5" customHeight="1" x14ac:dyDescent="0.4">
      <c r="C304" s="19"/>
      <c r="D304" s="19"/>
      <c r="E304" s="19"/>
      <c r="P304" s="3"/>
      <c r="Q304" s="3"/>
    </row>
    <row r="305" spans="3:17" ht="16.5" customHeight="1" x14ac:dyDescent="0.4">
      <c r="C305" s="19"/>
      <c r="D305" s="19"/>
      <c r="E305" s="19"/>
      <c r="P305" s="3"/>
      <c r="Q305" s="3"/>
    </row>
    <row r="306" spans="3:17" ht="16.5" customHeight="1" x14ac:dyDescent="0.4">
      <c r="C306" s="19"/>
      <c r="D306" s="19"/>
      <c r="E306" s="19"/>
      <c r="P306" s="3"/>
      <c r="Q306" s="3"/>
    </row>
    <row r="307" spans="3:17" ht="16.5" customHeight="1" x14ac:dyDescent="0.4">
      <c r="C307" s="19"/>
      <c r="D307" s="19"/>
      <c r="E307" s="19"/>
      <c r="P307" s="3"/>
      <c r="Q307" s="3"/>
    </row>
    <row r="308" spans="3:17" ht="16.5" customHeight="1" x14ac:dyDescent="0.4">
      <c r="C308" s="19"/>
      <c r="D308" s="19"/>
      <c r="E308" s="19"/>
      <c r="P308" s="3"/>
      <c r="Q308" s="3"/>
    </row>
    <row r="309" spans="3:17" ht="16.5" customHeight="1" x14ac:dyDescent="0.4">
      <c r="C309" s="19"/>
      <c r="D309" s="19"/>
      <c r="E309" s="19"/>
      <c r="P309" s="3"/>
      <c r="Q309" s="3"/>
    </row>
    <row r="310" spans="3:17" ht="16.5" customHeight="1" x14ac:dyDescent="0.4">
      <c r="C310" s="19"/>
      <c r="D310" s="19"/>
      <c r="E310" s="19"/>
      <c r="P310" s="3"/>
      <c r="Q310" s="3"/>
    </row>
    <row r="311" spans="3:17" ht="16.5" customHeight="1" x14ac:dyDescent="0.4">
      <c r="C311" s="19"/>
      <c r="D311" s="19"/>
      <c r="E311" s="19"/>
      <c r="P311" s="3"/>
      <c r="Q311" s="3"/>
    </row>
    <row r="312" spans="3:17" ht="16.5" customHeight="1" x14ac:dyDescent="0.4">
      <c r="C312" s="19"/>
      <c r="D312" s="19"/>
      <c r="E312" s="19"/>
      <c r="P312" s="3"/>
      <c r="Q312" s="3"/>
    </row>
    <row r="313" spans="3:17" ht="16.5" customHeight="1" x14ac:dyDescent="0.4">
      <c r="C313" s="19"/>
      <c r="D313" s="19"/>
      <c r="E313" s="19"/>
      <c r="P313" s="3"/>
      <c r="Q313" s="3"/>
    </row>
    <row r="314" spans="3:17" ht="16.5" customHeight="1" x14ac:dyDescent="0.4">
      <c r="C314" s="19"/>
      <c r="D314" s="19"/>
      <c r="E314" s="19"/>
      <c r="P314" s="3"/>
      <c r="Q314" s="3"/>
    </row>
    <row r="315" spans="3:17" ht="16.5" customHeight="1" x14ac:dyDescent="0.4">
      <c r="C315" s="19"/>
      <c r="D315" s="19"/>
      <c r="E315" s="19"/>
      <c r="P315" s="3"/>
      <c r="Q315" s="3"/>
    </row>
    <row r="316" spans="3:17" ht="16.5" customHeight="1" x14ac:dyDescent="0.4">
      <c r="C316" s="19"/>
      <c r="D316" s="19"/>
      <c r="E316" s="19"/>
      <c r="P316" s="3"/>
      <c r="Q316" s="3"/>
    </row>
    <row r="317" spans="3:17" ht="16.5" customHeight="1" x14ac:dyDescent="0.4">
      <c r="C317" s="19"/>
      <c r="D317" s="19"/>
      <c r="E317" s="19"/>
      <c r="P317" s="3"/>
      <c r="Q317" s="3"/>
    </row>
    <row r="318" spans="3:17" ht="16.5" customHeight="1" x14ac:dyDescent="0.4">
      <c r="C318" s="19"/>
      <c r="D318" s="19"/>
      <c r="E318" s="19"/>
      <c r="P318" s="3"/>
      <c r="Q318" s="3"/>
    </row>
    <row r="319" spans="3:17" ht="16.5" customHeight="1" x14ac:dyDescent="0.4">
      <c r="C319" s="19"/>
      <c r="D319" s="19"/>
      <c r="E319" s="19"/>
      <c r="P319" s="3"/>
      <c r="Q319" s="3"/>
    </row>
    <row r="320" spans="3:17" ht="16.5" customHeight="1" x14ac:dyDescent="0.4">
      <c r="C320" s="19"/>
      <c r="D320" s="19"/>
      <c r="E320" s="19"/>
      <c r="P320" s="3"/>
      <c r="Q320" s="3"/>
    </row>
    <row r="321" spans="3:17" ht="16.5" customHeight="1" x14ac:dyDescent="0.4">
      <c r="C321" s="19"/>
      <c r="D321" s="19"/>
      <c r="E321" s="19"/>
      <c r="P321" s="3"/>
      <c r="Q321" s="3"/>
    </row>
    <row r="322" spans="3:17" ht="16.5" customHeight="1" x14ac:dyDescent="0.4">
      <c r="C322" s="19"/>
      <c r="D322" s="19"/>
      <c r="E322" s="19"/>
      <c r="P322" s="3"/>
      <c r="Q322" s="3"/>
    </row>
    <row r="323" spans="3:17" ht="16.5" customHeight="1" x14ac:dyDescent="0.4">
      <c r="C323" s="19"/>
      <c r="D323" s="19"/>
      <c r="E323" s="19"/>
      <c r="P323" s="3"/>
      <c r="Q323" s="3"/>
    </row>
    <row r="324" spans="3:17" ht="16.5" customHeight="1" x14ac:dyDescent="0.4">
      <c r="C324" s="19"/>
      <c r="D324" s="19"/>
      <c r="E324" s="19"/>
      <c r="P324" s="3"/>
      <c r="Q324" s="3"/>
    </row>
    <row r="325" spans="3:17" ht="16.5" customHeight="1" x14ac:dyDescent="0.4">
      <c r="C325" s="19"/>
      <c r="D325" s="19"/>
      <c r="E325" s="19"/>
      <c r="P325" s="3"/>
      <c r="Q325" s="3"/>
    </row>
    <row r="326" spans="3:17" ht="16.5" customHeight="1" x14ac:dyDescent="0.4">
      <c r="C326" s="19"/>
      <c r="D326" s="19"/>
      <c r="E326" s="19"/>
      <c r="P326" s="3"/>
      <c r="Q326" s="3"/>
    </row>
    <row r="327" spans="3:17" ht="16.5" customHeight="1" x14ac:dyDescent="0.4">
      <c r="C327" s="19"/>
      <c r="D327" s="19"/>
      <c r="E327" s="19"/>
      <c r="P327" s="3"/>
      <c r="Q327" s="3"/>
    </row>
    <row r="328" spans="3:17" ht="16.5" customHeight="1" x14ac:dyDescent="0.4">
      <c r="C328" s="19"/>
      <c r="D328" s="19"/>
      <c r="E328" s="19"/>
      <c r="P328" s="3"/>
      <c r="Q328" s="3"/>
    </row>
    <row r="329" spans="3:17" ht="16.5" customHeight="1" x14ac:dyDescent="0.4">
      <c r="C329" s="19"/>
      <c r="D329" s="19"/>
      <c r="E329" s="19"/>
      <c r="P329" s="3"/>
      <c r="Q329" s="3"/>
    </row>
    <row r="330" spans="3:17" ht="16.5" customHeight="1" x14ac:dyDescent="0.4">
      <c r="C330" s="19"/>
      <c r="D330" s="19"/>
      <c r="E330" s="19"/>
      <c r="P330" s="3"/>
      <c r="Q330" s="3"/>
    </row>
    <row r="331" spans="3:17" ht="16.5" customHeight="1" x14ac:dyDescent="0.4">
      <c r="C331" s="19"/>
      <c r="D331" s="19"/>
      <c r="E331" s="19"/>
      <c r="P331" s="3"/>
      <c r="Q331" s="3"/>
    </row>
    <row r="332" spans="3:17" ht="16.5" customHeight="1" x14ac:dyDescent="0.4">
      <c r="C332" s="19"/>
      <c r="D332" s="19"/>
      <c r="E332" s="19"/>
      <c r="P332" s="3"/>
      <c r="Q332" s="3"/>
    </row>
    <row r="333" spans="3:17" ht="16.5" customHeight="1" x14ac:dyDescent="0.4">
      <c r="C333" s="19"/>
      <c r="D333" s="19"/>
      <c r="E333" s="19"/>
      <c r="P333" s="3"/>
      <c r="Q333" s="3"/>
    </row>
    <row r="334" spans="3:17" ht="16.5" customHeight="1" x14ac:dyDescent="0.4">
      <c r="C334" s="19"/>
      <c r="D334" s="19"/>
      <c r="E334" s="19"/>
      <c r="P334" s="3"/>
      <c r="Q334" s="3"/>
    </row>
    <row r="335" spans="3:17" ht="16.5" customHeight="1" x14ac:dyDescent="0.4">
      <c r="C335" s="19"/>
      <c r="D335" s="19"/>
      <c r="E335" s="19"/>
      <c r="P335" s="3"/>
      <c r="Q335" s="3"/>
    </row>
    <row r="336" spans="3:17" ht="16.5" customHeight="1" x14ac:dyDescent="0.4">
      <c r="C336" s="19"/>
      <c r="D336" s="19"/>
      <c r="E336" s="19"/>
      <c r="P336" s="3"/>
      <c r="Q336" s="3"/>
    </row>
    <row r="337" spans="3:17" ht="16.5" customHeight="1" x14ac:dyDescent="0.4">
      <c r="C337" s="19"/>
      <c r="D337" s="19"/>
      <c r="E337" s="19"/>
      <c r="P337" s="3"/>
      <c r="Q337" s="3"/>
    </row>
    <row r="338" spans="3:17" ht="16.5" customHeight="1" x14ac:dyDescent="0.4">
      <c r="C338" s="19"/>
      <c r="D338" s="19"/>
      <c r="E338" s="19"/>
      <c r="P338" s="3"/>
      <c r="Q338" s="3"/>
    </row>
    <row r="339" spans="3:17" ht="16.5" customHeight="1" x14ac:dyDescent="0.4">
      <c r="C339" s="19"/>
      <c r="D339" s="19"/>
      <c r="E339" s="19"/>
      <c r="P339" s="3"/>
      <c r="Q339" s="3"/>
    </row>
    <row r="340" spans="3:17" ht="16.5" customHeight="1" x14ac:dyDescent="0.4">
      <c r="C340" s="19"/>
      <c r="D340" s="19"/>
      <c r="E340" s="19"/>
      <c r="P340" s="3"/>
      <c r="Q340" s="3"/>
    </row>
    <row r="341" spans="3:17" ht="16.5" customHeight="1" x14ac:dyDescent="0.4">
      <c r="C341" s="19"/>
      <c r="D341" s="19"/>
      <c r="E341" s="19"/>
      <c r="P341" s="3"/>
      <c r="Q341" s="3"/>
    </row>
    <row r="342" spans="3:17" ht="16.5" customHeight="1" x14ac:dyDescent="0.4">
      <c r="C342" s="19"/>
      <c r="D342" s="19"/>
      <c r="E342" s="19"/>
      <c r="P342" s="3"/>
      <c r="Q342" s="3"/>
    </row>
    <row r="343" spans="3:17" ht="16.5" customHeight="1" x14ac:dyDescent="0.4">
      <c r="C343" s="19"/>
      <c r="D343" s="19"/>
      <c r="E343" s="19"/>
      <c r="P343" s="3"/>
      <c r="Q343" s="3"/>
    </row>
    <row r="344" spans="3:17" ht="16.5" customHeight="1" x14ac:dyDescent="0.4">
      <c r="C344" s="19"/>
      <c r="D344" s="19"/>
      <c r="E344" s="19"/>
      <c r="P344" s="3"/>
      <c r="Q344" s="3"/>
    </row>
    <row r="345" spans="3:17" ht="16.5" customHeight="1" x14ac:dyDescent="0.4">
      <c r="C345" s="19"/>
      <c r="D345" s="19"/>
      <c r="E345" s="19"/>
      <c r="P345" s="3"/>
      <c r="Q345" s="3"/>
    </row>
    <row r="346" spans="3:17" ht="16.5" customHeight="1" x14ac:dyDescent="0.4">
      <c r="C346" s="19"/>
      <c r="D346" s="19"/>
      <c r="E346" s="19"/>
      <c r="P346" s="3"/>
      <c r="Q346" s="3"/>
    </row>
    <row r="347" spans="3:17" ht="16.5" customHeight="1" x14ac:dyDescent="0.4">
      <c r="C347" s="19"/>
      <c r="D347" s="19"/>
      <c r="E347" s="19"/>
      <c r="P347" s="3"/>
      <c r="Q347" s="3"/>
    </row>
    <row r="348" spans="3:17" ht="16.5" customHeight="1" x14ac:dyDescent="0.4">
      <c r="C348" s="19"/>
      <c r="D348" s="19"/>
      <c r="E348" s="19"/>
      <c r="P348" s="3"/>
      <c r="Q348" s="3"/>
    </row>
    <row r="349" spans="3:17" ht="16.5" customHeight="1" x14ac:dyDescent="0.4">
      <c r="C349" s="19"/>
      <c r="D349" s="19"/>
      <c r="E349" s="19"/>
      <c r="P349" s="3"/>
      <c r="Q349" s="3"/>
    </row>
    <row r="350" spans="3:17" ht="16.5" customHeight="1" x14ac:dyDescent="0.4">
      <c r="C350" s="19"/>
      <c r="D350" s="19"/>
      <c r="E350" s="19"/>
      <c r="P350" s="3"/>
      <c r="Q350" s="3"/>
    </row>
    <row r="351" spans="3:17" ht="16.5" customHeight="1" x14ac:dyDescent="0.4">
      <c r="C351" s="19"/>
      <c r="D351" s="19"/>
      <c r="E351" s="19"/>
      <c r="P351" s="3"/>
      <c r="Q351" s="3"/>
    </row>
    <row r="352" spans="3:17" ht="16.5" customHeight="1" x14ac:dyDescent="0.4">
      <c r="C352" s="19"/>
      <c r="D352" s="19"/>
      <c r="E352" s="19"/>
      <c r="P352" s="3"/>
      <c r="Q352" s="3"/>
    </row>
    <row r="353" spans="3:17" ht="16.5" customHeight="1" x14ac:dyDescent="0.4">
      <c r="C353" s="19"/>
      <c r="D353" s="19"/>
      <c r="E353" s="19"/>
      <c r="P353" s="3"/>
      <c r="Q353" s="3"/>
    </row>
    <row r="354" spans="3:17" ht="16.5" customHeight="1" x14ac:dyDescent="0.4">
      <c r="C354" s="19"/>
      <c r="D354" s="19"/>
      <c r="E354" s="19"/>
      <c r="P354" s="3"/>
      <c r="Q354" s="3"/>
    </row>
    <row r="355" spans="3:17" ht="16.5" customHeight="1" x14ac:dyDescent="0.4">
      <c r="C355" s="19"/>
      <c r="D355" s="19"/>
      <c r="E355" s="19"/>
      <c r="P355" s="3"/>
      <c r="Q355" s="3"/>
    </row>
    <row r="356" spans="3:17" ht="16.5" customHeight="1" x14ac:dyDescent="0.4">
      <c r="C356" s="19"/>
      <c r="D356" s="19"/>
      <c r="E356" s="19"/>
      <c r="P356" s="3"/>
      <c r="Q356" s="3"/>
    </row>
    <row r="357" spans="3:17" ht="16.5" customHeight="1" x14ac:dyDescent="0.4">
      <c r="C357" s="19"/>
      <c r="D357" s="19"/>
      <c r="E357" s="19"/>
      <c r="P357" s="3"/>
      <c r="Q357" s="3"/>
    </row>
    <row r="358" spans="3:17" ht="16.5" customHeight="1" x14ac:dyDescent="0.4">
      <c r="C358" s="19"/>
      <c r="D358" s="19"/>
      <c r="E358" s="19"/>
      <c r="P358" s="3"/>
      <c r="Q358" s="3"/>
    </row>
    <row r="359" spans="3:17" ht="16.5" customHeight="1" x14ac:dyDescent="0.4">
      <c r="C359" s="19"/>
      <c r="D359" s="19"/>
      <c r="E359" s="19"/>
      <c r="P359" s="3"/>
      <c r="Q359" s="3"/>
    </row>
    <row r="360" spans="3:17" ht="16.5" customHeight="1" x14ac:dyDescent="0.4">
      <c r="C360" s="19"/>
      <c r="D360" s="19"/>
      <c r="E360" s="19"/>
      <c r="P360" s="3"/>
      <c r="Q360" s="3"/>
    </row>
    <row r="361" spans="3:17" ht="16.5" customHeight="1" x14ac:dyDescent="0.4">
      <c r="C361" s="19"/>
      <c r="D361" s="19"/>
      <c r="E361" s="19"/>
      <c r="P361" s="3"/>
      <c r="Q361" s="3"/>
    </row>
    <row r="362" spans="3:17" ht="16.5" customHeight="1" x14ac:dyDescent="0.4">
      <c r="C362" s="19"/>
      <c r="D362" s="19"/>
      <c r="E362" s="19"/>
      <c r="P362" s="3"/>
      <c r="Q362" s="3"/>
    </row>
    <row r="363" spans="3:17" ht="16.5" customHeight="1" x14ac:dyDescent="0.4">
      <c r="C363" s="19"/>
      <c r="D363" s="19"/>
      <c r="E363" s="19"/>
      <c r="P363" s="3"/>
      <c r="Q363" s="3"/>
    </row>
    <row r="364" spans="3:17" ht="16.5" customHeight="1" x14ac:dyDescent="0.4">
      <c r="C364" s="19"/>
      <c r="D364" s="19"/>
      <c r="E364" s="19"/>
      <c r="P364" s="3"/>
      <c r="Q364" s="3"/>
    </row>
    <row r="365" spans="3:17" ht="16.5" customHeight="1" x14ac:dyDescent="0.4">
      <c r="C365" s="19"/>
      <c r="D365" s="19"/>
      <c r="E365" s="19"/>
      <c r="P365" s="3"/>
      <c r="Q365" s="3"/>
    </row>
    <row r="366" spans="3:17" ht="16.5" customHeight="1" x14ac:dyDescent="0.4">
      <c r="C366" s="19"/>
      <c r="D366" s="19"/>
      <c r="E366" s="19"/>
      <c r="P366" s="3"/>
      <c r="Q366" s="3"/>
    </row>
    <row r="367" spans="3:17" ht="16.5" customHeight="1" x14ac:dyDescent="0.4">
      <c r="C367" s="19"/>
      <c r="D367" s="19"/>
      <c r="E367" s="19"/>
      <c r="P367" s="3"/>
      <c r="Q367" s="3"/>
    </row>
    <row r="368" spans="3:17" ht="16.5" customHeight="1" x14ac:dyDescent="0.4">
      <c r="C368" s="19"/>
      <c r="D368" s="19"/>
      <c r="E368" s="19"/>
      <c r="P368" s="3"/>
      <c r="Q368" s="3"/>
    </row>
    <row r="369" spans="3:17" ht="16.5" customHeight="1" x14ac:dyDescent="0.4">
      <c r="C369" s="19"/>
      <c r="D369" s="19"/>
      <c r="E369" s="19"/>
      <c r="P369" s="3"/>
      <c r="Q369" s="3"/>
    </row>
    <row r="370" spans="3:17" ht="16.5" customHeight="1" x14ac:dyDescent="0.4">
      <c r="C370" s="19"/>
      <c r="D370" s="19"/>
      <c r="E370" s="19"/>
      <c r="P370" s="3"/>
      <c r="Q370" s="3"/>
    </row>
    <row r="371" spans="3:17" ht="16.5" customHeight="1" x14ac:dyDescent="0.4">
      <c r="C371" s="19"/>
      <c r="D371" s="19"/>
      <c r="E371" s="19"/>
      <c r="P371" s="3"/>
      <c r="Q371" s="3"/>
    </row>
    <row r="372" spans="3:17" ht="16.5" customHeight="1" x14ac:dyDescent="0.4">
      <c r="C372" s="19"/>
      <c r="D372" s="19"/>
      <c r="E372" s="19"/>
      <c r="P372" s="3"/>
      <c r="Q372" s="3"/>
    </row>
    <row r="373" spans="3:17" ht="16.5" customHeight="1" x14ac:dyDescent="0.4">
      <c r="C373" s="19"/>
      <c r="D373" s="19"/>
      <c r="E373" s="19"/>
      <c r="P373" s="3"/>
      <c r="Q373" s="3"/>
    </row>
    <row r="374" spans="3:17" ht="16.5" customHeight="1" x14ac:dyDescent="0.4">
      <c r="C374" s="19"/>
      <c r="D374" s="19"/>
      <c r="E374" s="19"/>
      <c r="P374" s="3"/>
      <c r="Q374" s="3"/>
    </row>
    <row r="375" spans="3:17" ht="16.5" customHeight="1" x14ac:dyDescent="0.4">
      <c r="C375" s="19"/>
      <c r="D375" s="19"/>
      <c r="E375" s="19"/>
      <c r="P375" s="3"/>
      <c r="Q375" s="3"/>
    </row>
    <row r="376" spans="3:17" ht="16.5" customHeight="1" x14ac:dyDescent="0.4">
      <c r="C376" s="19"/>
      <c r="D376" s="19"/>
      <c r="E376" s="19"/>
      <c r="P376" s="3"/>
      <c r="Q376" s="3"/>
    </row>
    <row r="377" spans="3:17" ht="16.5" customHeight="1" x14ac:dyDescent="0.4">
      <c r="C377" s="19"/>
      <c r="D377" s="19"/>
      <c r="E377" s="19"/>
      <c r="P377" s="3"/>
      <c r="Q377" s="3"/>
    </row>
    <row r="378" spans="3:17" ht="16.5" customHeight="1" x14ac:dyDescent="0.4">
      <c r="C378" s="19"/>
      <c r="D378" s="19"/>
      <c r="E378" s="19"/>
      <c r="P378" s="3"/>
      <c r="Q378" s="3"/>
    </row>
    <row r="379" spans="3:17" ht="16.5" customHeight="1" x14ac:dyDescent="0.4">
      <c r="C379" s="19"/>
      <c r="D379" s="19"/>
      <c r="E379" s="19"/>
      <c r="P379" s="3"/>
      <c r="Q379" s="3"/>
    </row>
    <row r="380" spans="3:17" ht="16.5" customHeight="1" x14ac:dyDescent="0.4">
      <c r="C380" s="19"/>
      <c r="D380" s="19"/>
      <c r="E380" s="19"/>
      <c r="P380" s="3"/>
      <c r="Q380" s="3"/>
    </row>
    <row r="381" spans="3:17" ht="16.5" customHeight="1" x14ac:dyDescent="0.4">
      <c r="C381" s="19"/>
      <c r="D381" s="19"/>
      <c r="E381" s="19"/>
      <c r="P381" s="3"/>
      <c r="Q381" s="3"/>
    </row>
    <row r="382" spans="3:17" ht="16.5" customHeight="1" x14ac:dyDescent="0.4">
      <c r="C382" s="19"/>
      <c r="D382" s="19"/>
      <c r="E382" s="19"/>
      <c r="P382" s="3"/>
      <c r="Q382" s="3"/>
    </row>
    <row r="383" spans="3:17" ht="16.5" customHeight="1" x14ac:dyDescent="0.4">
      <c r="C383" s="19"/>
      <c r="D383" s="19"/>
      <c r="E383" s="19"/>
      <c r="P383" s="3"/>
      <c r="Q383" s="3"/>
    </row>
    <row r="384" spans="3:17" ht="16.5" customHeight="1" x14ac:dyDescent="0.4">
      <c r="C384" s="19"/>
      <c r="D384" s="19"/>
      <c r="E384" s="19"/>
      <c r="P384" s="3"/>
      <c r="Q384" s="3"/>
    </row>
    <row r="385" spans="3:17" ht="16.5" customHeight="1" x14ac:dyDescent="0.4">
      <c r="C385" s="19"/>
      <c r="D385" s="19"/>
      <c r="E385" s="19"/>
      <c r="P385" s="3"/>
      <c r="Q385" s="3"/>
    </row>
    <row r="386" spans="3:17" ht="16.5" customHeight="1" x14ac:dyDescent="0.4">
      <c r="C386" s="19"/>
      <c r="D386" s="19"/>
      <c r="E386" s="19"/>
      <c r="P386" s="3"/>
      <c r="Q386" s="3"/>
    </row>
    <row r="387" spans="3:17" ht="16.5" customHeight="1" x14ac:dyDescent="0.4">
      <c r="C387" s="19"/>
      <c r="D387" s="19"/>
      <c r="E387" s="19"/>
      <c r="P387" s="3"/>
      <c r="Q387" s="3"/>
    </row>
    <row r="388" spans="3:17" ht="16.5" customHeight="1" x14ac:dyDescent="0.4">
      <c r="C388" s="19"/>
      <c r="D388" s="19"/>
      <c r="E388" s="19"/>
      <c r="P388" s="3"/>
      <c r="Q388" s="3"/>
    </row>
    <row r="389" spans="3:17" ht="16.5" customHeight="1" x14ac:dyDescent="0.4">
      <c r="C389" s="19"/>
      <c r="D389" s="19"/>
      <c r="E389" s="19"/>
      <c r="P389" s="3"/>
      <c r="Q389" s="3"/>
    </row>
    <row r="390" spans="3:17" ht="16.5" customHeight="1" x14ac:dyDescent="0.4">
      <c r="C390" s="19"/>
      <c r="D390" s="19"/>
      <c r="E390" s="19"/>
      <c r="P390" s="3"/>
      <c r="Q390" s="3"/>
    </row>
    <row r="391" spans="3:17" ht="16.5" customHeight="1" x14ac:dyDescent="0.4">
      <c r="C391" s="19"/>
      <c r="D391" s="19"/>
      <c r="E391" s="19"/>
      <c r="P391" s="3"/>
      <c r="Q391" s="3"/>
    </row>
    <row r="392" spans="3:17" ht="16.5" customHeight="1" x14ac:dyDescent="0.4">
      <c r="C392" s="19"/>
      <c r="D392" s="19"/>
      <c r="E392" s="19"/>
      <c r="P392" s="3"/>
      <c r="Q392" s="3"/>
    </row>
    <row r="393" spans="3:17" ht="16.5" customHeight="1" x14ac:dyDescent="0.4">
      <c r="C393" s="19"/>
      <c r="D393" s="19"/>
      <c r="E393" s="19"/>
      <c r="P393" s="3"/>
      <c r="Q393" s="3"/>
    </row>
    <row r="394" spans="3:17" ht="16.5" customHeight="1" x14ac:dyDescent="0.4">
      <c r="C394" s="19"/>
      <c r="D394" s="19"/>
      <c r="E394" s="19"/>
      <c r="P394" s="3"/>
      <c r="Q394" s="3"/>
    </row>
    <row r="395" spans="3:17" ht="16.5" customHeight="1" x14ac:dyDescent="0.4">
      <c r="C395" s="19"/>
      <c r="D395" s="19"/>
      <c r="E395" s="19"/>
      <c r="P395" s="3"/>
      <c r="Q395" s="3"/>
    </row>
    <row r="396" spans="3:17" ht="16.5" customHeight="1" x14ac:dyDescent="0.4">
      <c r="C396" s="19"/>
      <c r="D396" s="19"/>
      <c r="E396" s="19"/>
      <c r="P396" s="3"/>
      <c r="Q396" s="3"/>
    </row>
    <row r="397" spans="3:17" ht="16.5" customHeight="1" x14ac:dyDescent="0.4">
      <c r="C397" s="19"/>
      <c r="D397" s="19"/>
      <c r="E397" s="19"/>
      <c r="P397" s="3"/>
      <c r="Q397" s="3"/>
    </row>
    <row r="398" spans="3:17" ht="16.5" customHeight="1" x14ac:dyDescent="0.4">
      <c r="C398" s="19"/>
      <c r="D398" s="19"/>
      <c r="E398" s="19"/>
      <c r="P398" s="3"/>
      <c r="Q398" s="3"/>
    </row>
    <row r="399" spans="3:17" ht="16.5" customHeight="1" x14ac:dyDescent="0.4">
      <c r="C399" s="19"/>
      <c r="D399" s="19"/>
      <c r="E399" s="19"/>
      <c r="P399" s="3"/>
      <c r="Q399" s="3"/>
    </row>
    <row r="400" spans="3:17" ht="16.5" customHeight="1" x14ac:dyDescent="0.4">
      <c r="C400" s="19"/>
      <c r="D400" s="19"/>
      <c r="E400" s="19"/>
      <c r="P400" s="3"/>
      <c r="Q400" s="3"/>
    </row>
    <row r="401" spans="3:17" ht="16.5" customHeight="1" x14ac:dyDescent="0.4">
      <c r="C401" s="19"/>
      <c r="D401" s="19"/>
      <c r="E401" s="19"/>
      <c r="P401" s="3"/>
      <c r="Q401" s="3"/>
    </row>
    <row r="402" spans="3:17" ht="16.5" customHeight="1" x14ac:dyDescent="0.4">
      <c r="C402" s="19"/>
      <c r="D402" s="19"/>
      <c r="E402" s="19"/>
      <c r="P402" s="3"/>
      <c r="Q402" s="3"/>
    </row>
    <row r="403" spans="3:17" ht="16.5" customHeight="1" x14ac:dyDescent="0.4">
      <c r="C403" s="19"/>
      <c r="D403" s="19"/>
      <c r="E403" s="19"/>
      <c r="P403" s="3"/>
      <c r="Q403" s="3"/>
    </row>
    <row r="404" spans="3:17" ht="16.5" customHeight="1" x14ac:dyDescent="0.4">
      <c r="C404" s="19"/>
      <c r="D404" s="19"/>
      <c r="E404" s="19"/>
      <c r="P404" s="3"/>
      <c r="Q404" s="3"/>
    </row>
    <row r="405" spans="3:17" ht="16.5" customHeight="1" x14ac:dyDescent="0.4">
      <c r="C405" s="19"/>
      <c r="D405" s="19"/>
      <c r="E405" s="19"/>
      <c r="P405" s="3"/>
      <c r="Q405" s="3"/>
    </row>
    <row r="406" spans="3:17" ht="16.5" customHeight="1" x14ac:dyDescent="0.4">
      <c r="C406" s="19"/>
      <c r="D406" s="19"/>
      <c r="E406" s="19"/>
      <c r="P406" s="3"/>
      <c r="Q406" s="3"/>
    </row>
    <row r="407" spans="3:17" ht="16.5" customHeight="1" x14ac:dyDescent="0.4">
      <c r="C407" s="19"/>
      <c r="D407" s="19"/>
      <c r="E407" s="19"/>
      <c r="P407" s="3"/>
      <c r="Q407" s="3"/>
    </row>
    <row r="408" spans="3:17" ht="16.5" customHeight="1" x14ac:dyDescent="0.4">
      <c r="C408" s="19"/>
      <c r="D408" s="19"/>
      <c r="E408" s="19"/>
      <c r="P408" s="3"/>
      <c r="Q408" s="3"/>
    </row>
    <row r="409" spans="3:17" ht="16.5" customHeight="1" x14ac:dyDescent="0.4">
      <c r="C409" s="19"/>
      <c r="D409" s="19"/>
      <c r="E409" s="19"/>
      <c r="P409" s="3"/>
      <c r="Q409" s="3"/>
    </row>
    <row r="410" spans="3:17" ht="16.5" customHeight="1" x14ac:dyDescent="0.4">
      <c r="C410" s="19"/>
      <c r="D410" s="19"/>
      <c r="E410" s="19"/>
      <c r="P410" s="3"/>
      <c r="Q410" s="3"/>
    </row>
    <row r="411" spans="3:17" ht="16.5" customHeight="1" x14ac:dyDescent="0.4">
      <c r="C411" s="19"/>
      <c r="D411" s="19"/>
      <c r="E411" s="19"/>
      <c r="P411" s="3"/>
      <c r="Q411" s="3"/>
    </row>
    <row r="412" spans="3:17" ht="16.5" customHeight="1" x14ac:dyDescent="0.4">
      <c r="C412" s="19"/>
      <c r="D412" s="19"/>
      <c r="E412" s="19"/>
      <c r="P412" s="3"/>
      <c r="Q412" s="3"/>
    </row>
    <row r="413" spans="3:17" ht="16.5" customHeight="1" x14ac:dyDescent="0.4">
      <c r="C413" s="19"/>
      <c r="D413" s="19"/>
      <c r="E413" s="19"/>
      <c r="P413" s="3"/>
      <c r="Q413" s="3"/>
    </row>
    <row r="414" spans="3:17" ht="16.5" customHeight="1" x14ac:dyDescent="0.4">
      <c r="C414" s="19"/>
      <c r="D414" s="19"/>
      <c r="E414" s="19"/>
      <c r="P414" s="3"/>
      <c r="Q414" s="3"/>
    </row>
    <row r="415" spans="3:17" ht="16.5" customHeight="1" x14ac:dyDescent="0.4">
      <c r="C415" s="19"/>
      <c r="D415" s="19"/>
      <c r="E415" s="19"/>
      <c r="P415" s="3"/>
      <c r="Q415" s="3"/>
    </row>
    <row r="416" spans="3:17" ht="16.5" customHeight="1" x14ac:dyDescent="0.4">
      <c r="C416" s="19"/>
      <c r="D416" s="19"/>
      <c r="E416" s="19"/>
      <c r="P416" s="3"/>
      <c r="Q416" s="3"/>
    </row>
    <row r="417" spans="3:17" ht="16.5" customHeight="1" x14ac:dyDescent="0.4">
      <c r="C417" s="19"/>
      <c r="D417" s="19"/>
      <c r="E417" s="19"/>
      <c r="P417" s="3"/>
      <c r="Q417" s="3"/>
    </row>
    <row r="418" spans="3:17" ht="16.5" customHeight="1" x14ac:dyDescent="0.4">
      <c r="C418" s="19"/>
      <c r="D418" s="19"/>
      <c r="E418" s="19"/>
      <c r="P418" s="3"/>
      <c r="Q418" s="3"/>
    </row>
    <row r="419" spans="3:17" ht="16.5" customHeight="1" x14ac:dyDescent="0.4">
      <c r="C419" s="19"/>
      <c r="D419" s="19"/>
      <c r="E419" s="19"/>
      <c r="P419" s="3"/>
      <c r="Q419" s="3"/>
    </row>
    <row r="420" spans="3:17" ht="16.5" customHeight="1" x14ac:dyDescent="0.4">
      <c r="C420" s="19"/>
      <c r="D420" s="19"/>
      <c r="E420" s="19"/>
      <c r="P420" s="3"/>
      <c r="Q420" s="3"/>
    </row>
    <row r="421" spans="3:17" ht="16.5" customHeight="1" x14ac:dyDescent="0.4">
      <c r="C421" s="19"/>
      <c r="D421" s="19"/>
      <c r="E421" s="19"/>
      <c r="P421" s="3"/>
      <c r="Q421" s="3"/>
    </row>
    <row r="422" spans="3:17" ht="16.5" customHeight="1" x14ac:dyDescent="0.4">
      <c r="C422" s="19"/>
      <c r="D422" s="19"/>
      <c r="E422" s="19"/>
      <c r="P422" s="3"/>
      <c r="Q422" s="3"/>
    </row>
    <row r="423" spans="3:17" ht="16.5" customHeight="1" x14ac:dyDescent="0.4">
      <c r="C423" s="19"/>
      <c r="D423" s="19"/>
      <c r="E423" s="19"/>
      <c r="P423" s="3"/>
      <c r="Q423" s="3"/>
    </row>
    <row r="424" spans="3:17" ht="16.5" customHeight="1" x14ac:dyDescent="0.4">
      <c r="C424" s="19"/>
      <c r="D424" s="19"/>
      <c r="E424" s="19"/>
      <c r="P424" s="3"/>
      <c r="Q424" s="3"/>
    </row>
    <row r="425" spans="3:17" ht="16.5" customHeight="1" x14ac:dyDescent="0.4">
      <c r="C425" s="19"/>
      <c r="D425" s="19"/>
      <c r="E425" s="19"/>
      <c r="P425" s="3"/>
      <c r="Q425" s="3"/>
    </row>
    <row r="426" spans="3:17" ht="16.5" customHeight="1" x14ac:dyDescent="0.4">
      <c r="C426" s="19"/>
      <c r="D426" s="19"/>
      <c r="E426" s="19"/>
      <c r="P426" s="3"/>
      <c r="Q426" s="3"/>
    </row>
    <row r="427" spans="3:17" ht="16.5" customHeight="1" x14ac:dyDescent="0.4">
      <c r="C427" s="19"/>
      <c r="D427" s="19"/>
      <c r="E427" s="19"/>
      <c r="P427" s="3"/>
      <c r="Q427" s="3"/>
    </row>
    <row r="428" spans="3:17" ht="16.5" customHeight="1" x14ac:dyDescent="0.4">
      <c r="C428" s="19"/>
      <c r="D428" s="19"/>
      <c r="E428" s="19"/>
      <c r="P428" s="3"/>
      <c r="Q428" s="3"/>
    </row>
    <row r="429" spans="3:17" ht="16.5" customHeight="1" x14ac:dyDescent="0.4">
      <c r="C429" s="19"/>
      <c r="D429" s="19"/>
      <c r="E429" s="19"/>
      <c r="P429" s="3"/>
      <c r="Q429" s="3"/>
    </row>
    <row r="430" spans="3:17" ht="16.5" customHeight="1" x14ac:dyDescent="0.4">
      <c r="C430" s="19"/>
      <c r="D430" s="19"/>
      <c r="E430" s="19"/>
      <c r="P430" s="3"/>
      <c r="Q430" s="3"/>
    </row>
    <row r="431" spans="3:17" ht="16.5" customHeight="1" x14ac:dyDescent="0.4">
      <c r="C431" s="19"/>
      <c r="D431" s="19"/>
      <c r="E431" s="19"/>
      <c r="P431" s="3"/>
      <c r="Q431" s="3"/>
    </row>
    <row r="432" spans="3:17" ht="16.5" customHeight="1" x14ac:dyDescent="0.4">
      <c r="C432" s="19"/>
      <c r="D432" s="19"/>
      <c r="E432" s="19"/>
      <c r="P432" s="3"/>
      <c r="Q432" s="3"/>
    </row>
    <row r="433" spans="3:17" ht="16.5" customHeight="1" x14ac:dyDescent="0.4">
      <c r="C433" s="19"/>
      <c r="D433" s="19"/>
      <c r="E433" s="19"/>
      <c r="P433" s="3"/>
      <c r="Q433" s="3"/>
    </row>
    <row r="434" spans="3:17" ht="16.5" customHeight="1" x14ac:dyDescent="0.4">
      <c r="C434" s="19"/>
      <c r="D434" s="19"/>
      <c r="E434" s="19"/>
      <c r="P434" s="3"/>
      <c r="Q434" s="3"/>
    </row>
    <row r="435" spans="3:17" ht="16.5" customHeight="1" x14ac:dyDescent="0.4">
      <c r="C435" s="19"/>
      <c r="D435" s="19"/>
      <c r="E435" s="19"/>
      <c r="P435" s="3"/>
      <c r="Q435" s="3"/>
    </row>
    <row r="436" spans="3:17" ht="16.5" customHeight="1" x14ac:dyDescent="0.4">
      <c r="C436" s="19"/>
      <c r="D436" s="19"/>
      <c r="E436" s="19"/>
      <c r="P436" s="3"/>
      <c r="Q436" s="3"/>
    </row>
    <row r="437" spans="3:17" ht="16.5" customHeight="1" x14ac:dyDescent="0.4">
      <c r="C437" s="19"/>
      <c r="D437" s="19"/>
      <c r="E437" s="19"/>
      <c r="P437" s="3"/>
      <c r="Q437" s="3"/>
    </row>
    <row r="438" spans="3:17" ht="16.5" customHeight="1" x14ac:dyDescent="0.4">
      <c r="C438" s="19"/>
      <c r="D438" s="19"/>
      <c r="E438" s="19"/>
      <c r="P438" s="3"/>
      <c r="Q438" s="3"/>
    </row>
    <row r="439" spans="3:17" ht="16.5" customHeight="1" x14ac:dyDescent="0.4">
      <c r="C439" s="19"/>
      <c r="D439" s="19"/>
      <c r="E439" s="19"/>
      <c r="P439" s="3"/>
      <c r="Q439" s="3"/>
    </row>
    <row r="440" spans="3:17" ht="16.5" customHeight="1" x14ac:dyDescent="0.4">
      <c r="C440" s="19"/>
      <c r="D440" s="19"/>
      <c r="E440" s="19"/>
      <c r="P440" s="3"/>
      <c r="Q440" s="3"/>
    </row>
    <row r="441" spans="3:17" ht="16.5" customHeight="1" x14ac:dyDescent="0.4">
      <c r="C441" s="19"/>
      <c r="D441" s="19"/>
      <c r="E441" s="19"/>
      <c r="P441" s="3"/>
      <c r="Q441" s="3"/>
    </row>
    <row r="442" spans="3:17" ht="16.5" customHeight="1" x14ac:dyDescent="0.4">
      <c r="C442" s="19"/>
      <c r="D442" s="19"/>
      <c r="E442" s="19"/>
      <c r="P442" s="3"/>
      <c r="Q442" s="3"/>
    </row>
    <row r="443" spans="3:17" ht="16.5" customHeight="1" x14ac:dyDescent="0.4">
      <c r="C443" s="19"/>
      <c r="D443" s="19"/>
      <c r="E443" s="19"/>
      <c r="P443" s="3"/>
      <c r="Q443" s="3"/>
    </row>
    <row r="444" spans="3:17" ht="16.5" customHeight="1" x14ac:dyDescent="0.4">
      <c r="C444" s="19"/>
      <c r="D444" s="19"/>
      <c r="E444" s="19"/>
      <c r="P444" s="3"/>
      <c r="Q444" s="3"/>
    </row>
    <row r="445" spans="3:17" ht="16.5" customHeight="1" x14ac:dyDescent="0.4">
      <c r="C445" s="19"/>
      <c r="D445" s="19"/>
      <c r="E445" s="19"/>
      <c r="P445" s="3"/>
      <c r="Q445" s="3"/>
    </row>
    <row r="446" spans="3:17" ht="16.5" customHeight="1" x14ac:dyDescent="0.4">
      <c r="C446" s="19"/>
      <c r="D446" s="19"/>
      <c r="E446" s="19"/>
      <c r="P446" s="3"/>
      <c r="Q446" s="3"/>
    </row>
    <row r="447" spans="3:17" ht="16.5" customHeight="1" x14ac:dyDescent="0.4">
      <c r="C447" s="19"/>
      <c r="D447" s="19"/>
      <c r="E447" s="19"/>
      <c r="P447" s="3"/>
      <c r="Q447" s="3"/>
    </row>
    <row r="448" spans="3:17" ht="16.5" customHeight="1" x14ac:dyDescent="0.4">
      <c r="C448" s="19"/>
      <c r="D448" s="19"/>
      <c r="E448" s="19"/>
      <c r="P448" s="3"/>
      <c r="Q448" s="3"/>
    </row>
    <row r="449" spans="3:17" ht="16.5" customHeight="1" x14ac:dyDescent="0.4">
      <c r="C449" s="19"/>
      <c r="D449" s="19"/>
      <c r="E449" s="19"/>
      <c r="P449" s="3"/>
      <c r="Q449" s="3"/>
    </row>
    <row r="450" spans="3:17" ht="16.5" customHeight="1" x14ac:dyDescent="0.4">
      <c r="C450" s="19"/>
      <c r="D450" s="19"/>
      <c r="E450" s="19"/>
      <c r="P450" s="3"/>
      <c r="Q450" s="3"/>
    </row>
    <row r="451" spans="3:17" ht="16.5" customHeight="1" x14ac:dyDescent="0.4">
      <c r="C451" s="19"/>
      <c r="D451" s="19"/>
      <c r="E451" s="19"/>
      <c r="P451" s="3"/>
      <c r="Q451" s="3"/>
    </row>
    <row r="452" spans="3:17" ht="16.5" customHeight="1" x14ac:dyDescent="0.4">
      <c r="C452" s="19"/>
      <c r="D452" s="19"/>
      <c r="E452" s="19"/>
      <c r="P452" s="3"/>
      <c r="Q452" s="3"/>
    </row>
    <row r="453" spans="3:17" ht="16.5" customHeight="1" x14ac:dyDescent="0.4">
      <c r="C453" s="19"/>
      <c r="D453" s="19"/>
      <c r="E453" s="19"/>
      <c r="P453" s="3"/>
      <c r="Q453" s="3"/>
    </row>
    <row r="454" spans="3:17" ht="16.5" customHeight="1" x14ac:dyDescent="0.4">
      <c r="C454" s="19"/>
      <c r="D454" s="19"/>
      <c r="E454" s="19"/>
      <c r="P454" s="3"/>
      <c r="Q454" s="3"/>
    </row>
    <row r="455" spans="3:17" ht="16.5" customHeight="1" x14ac:dyDescent="0.4">
      <c r="C455" s="19"/>
      <c r="D455" s="19"/>
      <c r="E455" s="19"/>
      <c r="P455" s="3"/>
      <c r="Q455" s="3"/>
    </row>
    <row r="456" spans="3:17" ht="16.5" customHeight="1" x14ac:dyDescent="0.4">
      <c r="C456" s="19"/>
      <c r="D456" s="19"/>
      <c r="E456" s="19"/>
      <c r="P456" s="3"/>
      <c r="Q456" s="3"/>
    </row>
    <row r="457" spans="3:17" ht="16.5" customHeight="1" x14ac:dyDescent="0.4">
      <c r="C457" s="19"/>
      <c r="D457" s="19"/>
      <c r="E457" s="19"/>
      <c r="P457" s="3"/>
      <c r="Q457" s="3"/>
    </row>
    <row r="458" spans="3:17" ht="16.5" customHeight="1" x14ac:dyDescent="0.4">
      <c r="C458" s="19"/>
      <c r="D458" s="19"/>
      <c r="E458" s="19"/>
      <c r="P458" s="3"/>
      <c r="Q458" s="3"/>
    </row>
    <row r="459" spans="3:17" ht="16.5" customHeight="1" x14ac:dyDescent="0.4">
      <c r="C459" s="19"/>
      <c r="D459" s="19"/>
      <c r="E459" s="19"/>
      <c r="P459" s="3"/>
      <c r="Q459" s="3"/>
    </row>
    <row r="460" spans="3:17" ht="16.5" customHeight="1" x14ac:dyDescent="0.4">
      <c r="C460" s="19"/>
      <c r="D460" s="19"/>
      <c r="E460" s="19"/>
      <c r="P460" s="3"/>
      <c r="Q460" s="3"/>
    </row>
    <row r="461" spans="3:17" ht="16.5" customHeight="1" x14ac:dyDescent="0.4">
      <c r="C461" s="19"/>
      <c r="D461" s="19"/>
      <c r="E461" s="19"/>
      <c r="P461" s="3"/>
      <c r="Q461" s="3"/>
    </row>
    <row r="462" spans="3:17" ht="16.5" customHeight="1" x14ac:dyDescent="0.4">
      <c r="C462" s="19"/>
      <c r="D462" s="19"/>
      <c r="E462" s="19"/>
      <c r="P462" s="3"/>
      <c r="Q462" s="3"/>
    </row>
    <row r="463" spans="3:17" ht="16.5" customHeight="1" x14ac:dyDescent="0.4">
      <c r="C463" s="19"/>
      <c r="D463" s="19"/>
      <c r="E463" s="19"/>
      <c r="P463" s="3"/>
      <c r="Q463" s="3"/>
    </row>
    <row r="464" spans="3:17" ht="16.5" customHeight="1" x14ac:dyDescent="0.4">
      <c r="C464" s="19"/>
      <c r="D464" s="19"/>
      <c r="E464" s="19"/>
      <c r="P464" s="3"/>
      <c r="Q464" s="3"/>
    </row>
    <row r="465" spans="3:17" ht="16.5" customHeight="1" x14ac:dyDescent="0.4">
      <c r="C465" s="19"/>
      <c r="D465" s="19"/>
      <c r="E465" s="19"/>
      <c r="P465" s="3"/>
      <c r="Q465" s="3"/>
    </row>
    <row r="466" spans="3:17" ht="16.5" customHeight="1" x14ac:dyDescent="0.4">
      <c r="C466" s="19"/>
      <c r="D466" s="19"/>
      <c r="E466" s="19"/>
      <c r="P466" s="3"/>
      <c r="Q466" s="3"/>
    </row>
    <row r="467" spans="3:17" ht="16.5" customHeight="1" x14ac:dyDescent="0.4">
      <c r="C467" s="19"/>
      <c r="D467" s="19"/>
      <c r="E467" s="19"/>
      <c r="P467" s="3"/>
      <c r="Q467" s="3"/>
    </row>
    <row r="468" spans="3:17" ht="16.5" customHeight="1" x14ac:dyDescent="0.4">
      <c r="C468" s="19"/>
      <c r="D468" s="19"/>
      <c r="E468" s="19"/>
      <c r="P468" s="3"/>
      <c r="Q468" s="3"/>
    </row>
    <row r="469" spans="3:17" ht="16.5" customHeight="1" x14ac:dyDescent="0.4">
      <c r="C469" s="19"/>
      <c r="D469" s="19"/>
      <c r="E469" s="19"/>
      <c r="P469" s="3"/>
      <c r="Q469" s="3"/>
    </row>
    <row r="470" spans="3:17" ht="16.5" customHeight="1" x14ac:dyDescent="0.4">
      <c r="C470" s="19"/>
      <c r="D470" s="19"/>
      <c r="E470" s="19"/>
      <c r="P470" s="3"/>
      <c r="Q470" s="3"/>
    </row>
    <row r="471" spans="3:17" ht="16.5" customHeight="1" x14ac:dyDescent="0.4">
      <c r="C471" s="19"/>
      <c r="D471" s="19"/>
      <c r="E471" s="19"/>
      <c r="P471" s="3"/>
      <c r="Q471" s="3"/>
    </row>
    <row r="472" spans="3:17" ht="16.5" customHeight="1" x14ac:dyDescent="0.4">
      <c r="C472" s="19"/>
      <c r="D472" s="19"/>
      <c r="E472" s="19"/>
      <c r="P472" s="3"/>
      <c r="Q472" s="3"/>
    </row>
    <row r="473" spans="3:17" ht="16.5" customHeight="1" x14ac:dyDescent="0.4">
      <c r="C473" s="19"/>
      <c r="D473" s="19"/>
      <c r="E473" s="19"/>
      <c r="P473" s="3"/>
      <c r="Q473" s="3"/>
    </row>
    <row r="474" spans="3:17" ht="16.5" customHeight="1" x14ac:dyDescent="0.4">
      <c r="C474" s="19"/>
      <c r="D474" s="19"/>
      <c r="E474" s="19"/>
      <c r="P474" s="3"/>
      <c r="Q474" s="3"/>
    </row>
    <row r="475" spans="3:17" ht="16.5" customHeight="1" x14ac:dyDescent="0.4">
      <c r="C475" s="19"/>
      <c r="D475" s="19"/>
      <c r="E475" s="19"/>
      <c r="P475" s="3"/>
      <c r="Q475" s="3"/>
    </row>
    <row r="476" spans="3:17" ht="16.5" customHeight="1" x14ac:dyDescent="0.4">
      <c r="C476" s="19"/>
      <c r="D476" s="19"/>
      <c r="E476" s="19"/>
      <c r="P476" s="3"/>
      <c r="Q476" s="3"/>
    </row>
    <row r="477" spans="3:17" ht="16.5" customHeight="1" x14ac:dyDescent="0.4">
      <c r="C477" s="19"/>
      <c r="D477" s="19"/>
      <c r="E477" s="19"/>
      <c r="P477" s="3"/>
      <c r="Q477" s="3"/>
    </row>
    <row r="478" spans="3:17" ht="16.5" customHeight="1" x14ac:dyDescent="0.4">
      <c r="C478" s="19"/>
      <c r="D478" s="19"/>
      <c r="E478" s="19"/>
      <c r="P478" s="3"/>
      <c r="Q478" s="3"/>
    </row>
    <row r="479" spans="3:17" ht="16.5" customHeight="1" x14ac:dyDescent="0.4">
      <c r="C479" s="19"/>
      <c r="D479" s="19"/>
      <c r="E479" s="19"/>
      <c r="P479" s="3"/>
      <c r="Q479" s="3"/>
    </row>
    <row r="480" spans="3:17" ht="16.5" customHeight="1" x14ac:dyDescent="0.4">
      <c r="C480" s="19"/>
      <c r="D480" s="19"/>
      <c r="E480" s="19"/>
      <c r="P480" s="3"/>
      <c r="Q480" s="3"/>
    </row>
    <row r="481" spans="3:17" ht="16.5" customHeight="1" x14ac:dyDescent="0.4">
      <c r="C481" s="19"/>
      <c r="D481" s="19"/>
      <c r="E481" s="19"/>
      <c r="P481" s="3"/>
      <c r="Q481" s="3"/>
    </row>
    <row r="482" spans="3:17" ht="16.5" customHeight="1" x14ac:dyDescent="0.4">
      <c r="C482" s="19"/>
      <c r="D482" s="19"/>
      <c r="E482" s="19"/>
      <c r="P482" s="3"/>
      <c r="Q482" s="3"/>
    </row>
    <row r="483" spans="3:17" ht="16.5" customHeight="1" x14ac:dyDescent="0.4">
      <c r="C483" s="19"/>
      <c r="D483" s="19"/>
      <c r="E483" s="19"/>
      <c r="P483" s="3"/>
      <c r="Q483" s="3"/>
    </row>
    <row r="484" spans="3:17" ht="16.5" customHeight="1" x14ac:dyDescent="0.4">
      <c r="C484" s="19"/>
      <c r="D484" s="19"/>
      <c r="E484" s="19"/>
      <c r="P484" s="3"/>
      <c r="Q484" s="3"/>
    </row>
    <row r="485" spans="3:17" ht="16.5" customHeight="1" x14ac:dyDescent="0.4">
      <c r="C485" s="19"/>
      <c r="D485" s="19"/>
      <c r="E485" s="19"/>
      <c r="P485" s="3"/>
      <c r="Q485" s="3"/>
    </row>
    <row r="486" spans="3:17" ht="16.5" customHeight="1" x14ac:dyDescent="0.4">
      <c r="C486" s="19"/>
      <c r="D486" s="19"/>
      <c r="E486" s="19"/>
      <c r="P486" s="3"/>
      <c r="Q486" s="3"/>
    </row>
    <row r="487" spans="3:17" ht="16.5" customHeight="1" x14ac:dyDescent="0.4">
      <c r="C487" s="19"/>
      <c r="D487" s="19"/>
      <c r="E487" s="19"/>
      <c r="P487" s="3"/>
      <c r="Q487" s="3"/>
    </row>
    <row r="488" spans="3:17" ht="16.5" customHeight="1" x14ac:dyDescent="0.4">
      <c r="C488" s="19"/>
      <c r="D488" s="19"/>
      <c r="E488" s="19"/>
      <c r="P488" s="3"/>
      <c r="Q488" s="3"/>
    </row>
    <row r="489" spans="3:17" ht="16.5" customHeight="1" x14ac:dyDescent="0.4">
      <c r="C489" s="19"/>
      <c r="D489" s="19"/>
      <c r="E489" s="19"/>
      <c r="P489" s="3"/>
      <c r="Q489" s="3"/>
    </row>
    <row r="490" spans="3:17" ht="16.5" customHeight="1" x14ac:dyDescent="0.4">
      <c r="C490" s="19"/>
      <c r="D490" s="19"/>
      <c r="E490" s="19"/>
      <c r="P490" s="3"/>
      <c r="Q490" s="3"/>
    </row>
    <row r="491" spans="3:17" ht="16.5" customHeight="1" x14ac:dyDescent="0.4">
      <c r="C491" s="19"/>
      <c r="D491" s="19"/>
      <c r="E491" s="19"/>
      <c r="P491" s="3"/>
      <c r="Q491" s="3"/>
    </row>
    <row r="492" spans="3:17" ht="16.5" customHeight="1" x14ac:dyDescent="0.4">
      <c r="C492" s="19"/>
      <c r="D492" s="19"/>
      <c r="E492" s="19"/>
      <c r="P492" s="3"/>
      <c r="Q492" s="3"/>
    </row>
    <row r="493" spans="3:17" ht="16.5" customHeight="1" x14ac:dyDescent="0.4">
      <c r="C493" s="19"/>
      <c r="D493" s="19"/>
      <c r="E493" s="19"/>
      <c r="P493" s="3"/>
      <c r="Q493" s="3"/>
    </row>
    <row r="494" spans="3:17" ht="16.5" customHeight="1" x14ac:dyDescent="0.4">
      <c r="C494" s="19"/>
      <c r="D494" s="19"/>
      <c r="E494" s="19"/>
      <c r="P494" s="3"/>
      <c r="Q494" s="3"/>
    </row>
    <row r="495" spans="3:17" ht="16.5" customHeight="1" x14ac:dyDescent="0.4">
      <c r="C495" s="19"/>
      <c r="D495" s="19"/>
      <c r="E495" s="19"/>
      <c r="P495" s="3"/>
      <c r="Q495" s="3"/>
    </row>
    <row r="496" spans="3:17" ht="16.5" customHeight="1" x14ac:dyDescent="0.4">
      <c r="C496" s="19"/>
      <c r="D496" s="19"/>
      <c r="E496" s="19"/>
      <c r="P496" s="3"/>
      <c r="Q496" s="3"/>
    </row>
    <row r="497" spans="3:17" ht="16.5" customHeight="1" x14ac:dyDescent="0.4">
      <c r="C497" s="19"/>
      <c r="D497" s="19"/>
      <c r="E497" s="19"/>
      <c r="P497" s="3"/>
      <c r="Q497" s="3"/>
    </row>
    <row r="498" spans="3:17" ht="16.5" customHeight="1" x14ac:dyDescent="0.4">
      <c r="C498" s="19"/>
      <c r="D498" s="19"/>
      <c r="E498" s="19"/>
      <c r="P498" s="3"/>
      <c r="Q498" s="3"/>
    </row>
    <row r="499" spans="3:17" ht="16.5" customHeight="1" x14ac:dyDescent="0.4">
      <c r="C499" s="19"/>
      <c r="D499" s="19"/>
      <c r="E499" s="19"/>
      <c r="P499" s="3"/>
      <c r="Q499" s="3"/>
    </row>
    <row r="500" spans="3:17" ht="16.5" customHeight="1" x14ac:dyDescent="0.4">
      <c r="C500" s="19"/>
      <c r="D500" s="19"/>
      <c r="E500" s="19"/>
      <c r="P500" s="3"/>
      <c r="Q500" s="3"/>
    </row>
    <row r="501" spans="3:17" ht="16.5" customHeight="1" x14ac:dyDescent="0.4">
      <c r="C501" s="19"/>
      <c r="D501" s="19"/>
      <c r="E501" s="19"/>
      <c r="P501" s="3"/>
      <c r="Q501" s="3"/>
    </row>
    <row r="502" spans="3:17" ht="16.5" customHeight="1" x14ac:dyDescent="0.4">
      <c r="C502" s="19"/>
      <c r="D502" s="19"/>
      <c r="E502" s="19"/>
      <c r="P502" s="3"/>
      <c r="Q502" s="3"/>
    </row>
    <row r="503" spans="3:17" ht="16.5" customHeight="1" x14ac:dyDescent="0.4">
      <c r="C503" s="19"/>
      <c r="D503" s="19"/>
      <c r="E503" s="19"/>
      <c r="P503" s="3"/>
      <c r="Q503" s="3"/>
    </row>
    <row r="504" spans="3:17" ht="16.5" customHeight="1" x14ac:dyDescent="0.4">
      <c r="C504" s="19"/>
      <c r="D504" s="19"/>
      <c r="E504" s="19"/>
      <c r="P504" s="3"/>
      <c r="Q504" s="3"/>
    </row>
    <row r="505" spans="3:17" ht="16.5" customHeight="1" x14ac:dyDescent="0.4">
      <c r="C505" s="19"/>
      <c r="D505" s="19"/>
      <c r="E505" s="19"/>
      <c r="P505" s="3"/>
      <c r="Q505" s="3"/>
    </row>
    <row r="506" spans="3:17" ht="16.5" customHeight="1" x14ac:dyDescent="0.4">
      <c r="C506" s="19"/>
      <c r="D506" s="19"/>
      <c r="E506" s="19"/>
      <c r="P506" s="3"/>
      <c r="Q506" s="3"/>
    </row>
    <row r="507" spans="3:17" ht="16.5" customHeight="1" x14ac:dyDescent="0.4">
      <c r="C507" s="19"/>
      <c r="D507" s="19"/>
      <c r="E507" s="19"/>
      <c r="P507" s="3"/>
      <c r="Q507" s="3"/>
    </row>
    <row r="508" spans="3:17" ht="16.5" customHeight="1" x14ac:dyDescent="0.4">
      <c r="C508" s="19"/>
      <c r="D508" s="19"/>
      <c r="E508" s="19"/>
      <c r="P508" s="3"/>
      <c r="Q508" s="3"/>
    </row>
    <row r="509" spans="3:17" ht="16.5" customHeight="1" x14ac:dyDescent="0.4">
      <c r="C509" s="19"/>
      <c r="D509" s="19"/>
      <c r="E509" s="19"/>
      <c r="P509" s="3"/>
      <c r="Q509" s="3"/>
    </row>
    <row r="510" spans="3:17" ht="16.5" customHeight="1" x14ac:dyDescent="0.4">
      <c r="C510" s="19"/>
      <c r="D510" s="19"/>
      <c r="E510" s="19"/>
      <c r="P510" s="3"/>
      <c r="Q510" s="3"/>
    </row>
    <row r="511" spans="3:17" ht="16.5" customHeight="1" x14ac:dyDescent="0.4">
      <c r="C511" s="19"/>
      <c r="D511" s="19"/>
      <c r="E511" s="19"/>
      <c r="P511" s="3"/>
      <c r="Q511" s="3"/>
    </row>
    <row r="512" spans="3:17" ht="16.5" customHeight="1" x14ac:dyDescent="0.4">
      <c r="C512" s="19"/>
      <c r="D512" s="19"/>
      <c r="E512" s="19"/>
      <c r="P512" s="3"/>
      <c r="Q512" s="3"/>
    </row>
    <row r="513" spans="3:17" ht="16.5" customHeight="1" x14ac:dyDescent="0.4">
      <c r="C513" s="19"/>
      <c r="D513" s="19"/>
      <c r="E513" s="19"/>
      <c r="P513" s="3"/>
      <c r="Q513" s="3"/>
    </row>
    <row r="514" spans="3:17" ht="16.5" customHeight="1" x14ac:dyDescent="0.4">
      <c r="C514" s="19"/>
      <c r="D514" s="19"/>
      <c r="E514" s="19"/>
      <c r="P514" s="3"/>
      <c r="Q514" s="3"/>
    </row>
    <row r="515" spans="3:17" ht="16.5" customHeight="1" x14ac:dyDescent="0.4">
      <c r="C515" s="19"/>
      <c r="D515" s="19"/>
      <c r="E515" s="19"/>
      <c r="P515" s="3"/>
      <c r="Q515" s="3"/>
    </row>
    <row r="516" spans="3:17" ht="16.5" customHeight="1" x14ac:dyDescent="0.4">
      <c r="C516" s="19"/>
      <c r="D516" s="19"/>
      <c r="E516" s="19"/>
      <c r="P516" s="3"/>
      <c r="Q516" s="3"/>
    </row>
    <row r="517" spans="3:17" ht="16.5" customHeight="1" x14ac:dyDescent="0.4">
      <c r="C517" s="19"/>
      <c r="D517" s="19"/>
      <c r="E517" s="19"/>
      <c r="P517" s="3"/>
      <c r="Q517" s="3"/>
    </row>
    <row r="518" spans="3:17" ht="16.5" customHeight="1" x14ac:dyDescent="0.4">
      <c r="C518" s="19"/>
      <c r="D518" s="19"/>
      <c r="E518" s="19"/>
      <c r="P518" s="3"/>
      <c r="Q518" s="3"/>
    </row>
    <row r="519" spans="3:17" ht="16.5" customHeight="1" x14ac:dyDescent="0.4">
      <c r="C519" s="19"/>
      <c r="D519" s="19"/>
      <c r="E519" s="19"/>
      <c r="P519" s="3"/>
      <c r="Q519" s="3"/>
    </row>
    <row r="520" spans="3:17" ht="16.5" customHeight="1" x14ac:dyDescent="0.4">
      <c r="C520" s="19"/>
      <c r="D520" s="19"/>
      <c r="E520" s="19"/>
      <c r="P520" s="3"/>
      <c r="Q520" s="3"/>
    </row>
    <row r="521" spans="3:17" ht="16.5" customHeight="1" x14ac:dyDescent="0.4">
      <c r="C521" s="19"/>
      <c r="D521" s="19"/>
      <c r="E521" s="19"/>
      <c r="P521" s="3"/>
      <c r="Q521" s="3"/>
    </row>
    <row r="522" spans="3:17" ht="16.5" customHeight="1" x14ac:dyDescent="0.4">
      <c r="C522" s="19"/>
      <c r="D522" s="19"/>
      <c r="E522" s="19"/>
      <c r="P522" s="3"/>
      <c r="Q522" s="3"/>
    </row>
    <row r="523" spans="3:17" ht="16.5" customHeight="1" x14ac:dyDescent="0.4">
      <c r="C523" s="19"/>
      <c r="D523" s="19"/>
      <c r="E523" s="19"/>
      <c r="P523" s="3"/>
      <c r="Q523" s="3"/>
    </row>
    <row r="524" spans="3:17" ht="16.5" customHeight="1" x14ac:dyDescent="0.4">
      <c r="C524" s="19"/>
      <c r="D524" s="19"/>
      <c r="E524" s="19"/>
      <c r="P524" s="3"/>
      <c r="Q524" s="3"/>
    </row>
    <row r="525" spans="3:17" ht="16.5" customHeight="1" x14ac:dyDescent="0.4">
      <c r="C525" s="19"/>
      <c r="D525" s="19"/>
      <c r="E525" s="19"/>
      <c r="P525" s="3"/>
      <c r="Q525" s="3"/>
    </row>
    <row r="526" spans="3:17" ht="16.5" customHeight="1" x14ac:dyDescent="0.4">
      <c r="C526" s="19"/>
      <c r="D526" s="19"/>
      <c r="E526" s="19"/>
      <c r="P526" s="3"/>
      <c r="Q526" s="3"/>
    </row>
    <row r="527" spans="3:17" ht="16.5" customHeight="1" x14ac:dyDescent="0.4">
      <c r="C527" s="19"/>
      <c r="D527" s="19"/>
      <c r="E527" s="19"/>
      <c r="P527" s="3"/>
      <c r="Q527" s="3"/>
    </row>
    <row r="528" spans="3:17" ht="16.5" customHeight="1" x14ac:dyDescent="0.4">
      <c r="C528" s="19"/>
      <c r="D528" s="19"/>
      <c r="E528" s="19"/>
      <c r="P528" s="3"/>
      <c r="Q528" s="3"/>
    </row>
    <row r="529" spans="3:17" ht="16.5" customHeight="1" x14ac:dyDescent="0.4">
      <c r="C529" s="19"/>
      <c r="D529" s="19"/>
      <c r="E529" s="19"/>
      <c r="P529" s="3"/>
      <c r="Q529" s="3"/>
    </row>
    <row r="530" spans="3:17" ht="16.5" customHeight="1" x14ac:dyDescent="0.4">
      <c r="C530" s="19"/>
      <c r="D530" s="19"/>
      <c r="E530" s="19"/>
      <c r="P530" s="3"/>
      <c r="Q530" s="3"/>
    </row>
    <row r="531" spans="3:17" ht="16.5" customHeight="1" x14ac:dyDescent="0.4">
      <c r="C531" s="19"/>
      <c r="D531" s="19"/>
      <c r="E531" s="19"/>
      <c r="P531" s="3"/>
      <c r="Q531" s="3"/>
    </row>
    <row r="532" spans="3:17" ht="16.5" customHeight="1" x14ac:dyDescent="0.4">
      <c r="C532" s="19"/>
      <c r="D532" s="19"/>
      <c r="E532" s="19"/>
      <c r="P532" s="3"/>
      <c r="Q532" s="3"/>
    </row>
    <row r="533" spans="3:17" ht="16.5" customHeight="1" x14ac:dyDescent="0.4">
      <c r="C533" s="19"/>
      <c r="D533" s="19"/>
      <c r="E533" s="19"/>
      <c r="P533" s="3"/>
      <c r="Q533" s="3"/>
    </row>
    <row r="534" spans="3:17" ht="16.5" customHeight="1" x14ac:dyDescent="0.4">
      <c r="C534" s="19"/>
      <c r="D534" s="19"/>
      <c r="E534" s="19"/>
      <c r="P534" s="3"/>
      <c r="Q534" s="3"/>
    </row>
    <row r="535" spans="3:17" ht="16.5" customHeight="1" x14ac:dyDescent="0.4">
      <c r="C535" s="19"/>
      <c r="D535" s="19"/>
      <c r="E535" s="19"/>
      <c r="P535" s="3"/>
      <c r="Q535" s="3"/>
    </row>
    <row r="536" spans="3:17" ht="16.5" customHeight="1" x14ac:dyDescent="0.4">
      <c r="C536" s="19"/>
      <c r="D536" s="19"/>
      <c r="E536" s="19"/>
      <c r="P536" s="3"/>
      <c r="Q536" s="3"/>
    </row>
    <row r="537" spans="3:17" ht="16.5" customHeight="1" x14ac:dyDescent="0.4">
      <c r="C537" s="19"/>
      <c r="D537" s="19"/>
      <c r="E537" s="19"/>
      <c r="P537" s="3"/>
      <c r="Q537" s="3"/>
    </row>
    <row r="538" spans="3:17" ht="16.5" customHeight="1" x14ac:dyDescent="0.4">
      <c r="C538" s="19"/>
      <c r="D538" s="19"/>
      <c r="E538" s="19"/>
      <c r="P538" s="3"/>
      <c r="Q538" s="3"/>
    </row>
    <row r="539" spans="3:17" ht="16.5" customHeight="1" x14ac:dyDescent="0.4">
      <c r="C539" s="19"/>
      <c r="D539" s="19"/>
      <c r="E539" s="19"/>
      <c r="P539" s="3"/>
      <c r="Q539" s="3"/>
    </row>
    <row r="540" spans="3:17" ht="16.5" customHeight="1" x14ac:dyDescent="0.4">
      <c r="C540" s="19"/>
      <c r="D540" s="19"/>
      <c r="E540" s="19"/>
      <c r="P540" s="3"/>
      <c r="Q540" s="3"/>
    </row>
    <row r="541" spans="3:17" ht="16.5" customHeight="1" x14ac:dyDescent="0.4">
      <c r="C541" s="19"/>
      <c r="D541" s="19"/>
      <c r="E541" s="19"/>
      <c r="P541" s="3"/>
      <c r="Q541" s="3"/>
    </row>
    <row r="542" spans="3:17" ht="16.5" customHeight="1" x14ac:dyDescent="0.4">
      <c r="C542" s="19"/>
      <c r="D542" s="19"/>
      <c r="E542" s="19"/>
      <c r="P542" s="3"/>
      <c r="Q542" s="3"/>
    </row>
    <row r="543" spans="3:17" ht="16.5" customHeight="1" x14ac:dyDescent="0.4">
      <c r="C543" s="19"/>
      <c r="D543" s="19"/>
      <c r="E543" s="19"/>
      <c r="P543" s="3"/>
      <c r="Q543" s="3"/>
    </row>
    <row r="544" spans="3:17" ht="16.5" customHeight="1" x14ac:dyDescent="0.4">
      <c r="C544" s="19"/>
      <c r="D544" s="19"/>
      <c r="E544" s="19"/>
      <c r="P544" s="3"/>
      <c r="Q544" s="3"/>
    </row>
    <row r="545" spans="3:17" ht="16.5" customHeight="1" x14ac:dyDescent="0.4">
      <c r="C545" s="19"/>
      <c r="D545" s="19"/>
      <c r="E545" s="19"/>
      <c r="P545" s="3"/>
      <c r="Q545" s="3"/>
    </row>
    <row r="546" spans="3:17" ht="16.5" customHeight="1" x14ac:dyDescent="0.4">
      <c r="C546" s="19"/>
      <c r="D546" s="19"/>
      <c r="E546" s="19"/>
      <c r="P546" s="3"/>
      <c r="Q546" s="3"/>
    </row>
    <row r="547" spans="3:17" ht="16.5" customHeight="1" x14ac:dyDescent="0.4">
      <c r="C547" s="19"/>
      <c r="D547" s="19"/>
      <c r="E547" s="19"/>
      <c r="P547" s="3"/>
      <c r="Q547" s="3"/>
    </row>
    <row r="548" spans="3:17" ht="16.5" customHeight="1" x14ac:dyDescent="0.4">
      <c r="C548" s="19"/>
      <c r="D548" s="19"/>
      <c r="E548" s="19"/>
      <c r="P548" s="3"/>
      <c r="Q548" s="3"/>
    </row>
    <row r="549" spans="3:17" ht="16.5" customHeight="1" x14ac:dyDescent="0.4">
      <c r="C549" s="19"/>
      <c r="D549" s="19"/>
      <c r="E549" s="19"/>
      <c r="P549" s="3"/>
      <c r="Q549" s="3"/>
    </row>
    <row r="550" spans="3:17" ht="16.5" customHeight="1" x14ac:dyDescent="0.4">
      <c r="C550" s="19"/>
      <c r="D550" s="19"/>
      <c r="E550" s="19"/>
      <c r="P550" s="3"/>
      <c r="Q550" s="3"/>
    </row>
    <row r="551" spans="3:17" ht="16.5" customHeight="1" x14ac:dyDescent="0.4">
      <c r="C551" s="19"/>
      <c r="D551" s="19"/>
      <c r="E551" s="19"/>
      <c r="P551" s="3"/>
      <c r="Q551" s="3"/>
    </row>
    <row r="552" spans="3:17" ht="16.5" customHeight="1" x14ac:dyDescent="0.4">
      <c r="C552" s="19"/>
      <c r="D552" s="19"/>
      <c r="E552" s="19"/>
      <c r="P552" s="3"/>
      <c r="Q552" s="3"/>
    </row>
    <row r="553" spans="3:17" ht="16.5" customHeight="1" x14ac:dyDescent="0.4">
      <c r="C553" s="19"/>
      <c r="D553" s="19"/>
      <c r="E553" s="19"/>
      <c r="P553" s="3"/>
      <c r="Q553" s="3"/>
    </row>
    <row r="554" spans="3:17" ht="16.5" customHeight="1" x14ac:dyDescent="0.4">
      <c r="C554" s="19"/>
      <c r="D554" s="19"/>
      <c r="E554" s="19"/>
      <c r="P554" s="3"/>
      <c r="Q554" s="3"/>
    </row>
    <row r="555" spans="3:17" ht="16.5" customHeight="1" x14ac:dyDescent="0.4">
      <c r="C555" s="19"/>
      <c r="D555" s="19"/>
      <c r="E555" s="19"/>
      <c r="P555" s="3"/>
      <c r="Q555" s="3"/>
    </row>
    <row r="556" spans="3:17" ht="16.5" customHeight="1" x14ac:dyDescent="0.4">
      <c r="C556" s="19"/>
      <c r="D556" s="19"/>
      <c r="E556" s="19"/>
      <c r="P556" s="3"/>
      <c r="Q556" s="3"/>
    </row>
    <row r="557" spans="3:17" ht="16.5" customHeight="1" x14ac:dyDescent="0.4">
      <c r="C557" s="19"/>
      <c r="D557" s="19"/>
      <c r="E557" s="19"/>
      <c r="P557" s="3"/>
      <c r="Q557" s="3"/>
    </row>
    <row r="558" spans="3:17" ht="16.5" customHeight="1" x14ac:dyDescent="0.4">
      <c r="C558" s="19"/>
      <c r="D558" s="19"/>
      <c r="E558" s="19"/>
      <c r="P558" s="3"/>
      <c r="Q558" s="3"/>
    </row>
    <row r="559" spans="3:17" ht="16.5" customHeight="1" x14ac:dyDescent="0.4">
      <c r="C559" s="19"/>
      <c r="D559" s="19"/>
      <c r="E559" s="19"/>
      <c r="P559" s="3"/>
      <c r="Q559" s="3"/>
    </row>
    <row r="560" spans="3:17" ht="16.5" customHeight="1" x14ac:dyDescent="0.4">
      <c r="C560" s="19"/>
      <c r="D560" s="19"/>
      <c r="E560" s="19"/>
      <c r="P560" s="3"/>
      <c r="Q560" s="3"/>
    </row>
    <row r="561" spans="3:17" ht="16.5" customHeight="1" x14ac:dyDescent="0.4">
      <c r="C561" s="19"/>
      <c r="D561" s="19"/>
      <c r="E561" s="19"/>
      <c r="P561" s="3"/>
      <c r="Q561" s="3"/>
    </row>
    <row r="562" spans="3:17" ht="16.5" customHeight="1" x14ac:dyDescent="0.4">
      <c r="C562" s="19"/>
      <c r="D562" s="19"/>
      <c r="E562" s="19"/>
      <c r="P562" s="3"/>
      <c r="Q562" s="3"/>
    </row>
    <row r="563" spans="3:17" ht="16.5" customHeight="1" x14ac:dyDescent="0.4">
      <c r="C563" s="19"/>
      <c r="D563" s="19"/>
      <c r="E563" s="19"/>
      <c r="P563" s="3"/>
      <c r="Q563" s="3"/>
    </row>
    <row r="564" spans="3:17" ht="16.5" customHeight="1" x14ac:dyDescent="0.4">
      <c r="C564" s="19"/>
      <c r="D564" s="19"/>
      <c r="E564" s="19"/>
      <c r="P564" s="3"/>
      <c r="Q564" s="3"/>
    </row>
    <row r="565" spans="3:17" ht="16.5" customHeight="1" x14ac:dyDescent="0.4">
      <c r="C565" s="19"/>
      <c r="D565" s="19"/>
      <c r="E565" s="19"/>
      <c r="P565" s="3"/>
      <c r="Q565" s="3"/>
    </row>
    <row r="566" spans="3:17" ht="16.5" customHeight="1" x14ac:dyDescent="0.4">
      <c r="C566" s="19"/>
      <c r="D566" s="19"/>
      <c r="E566" s="19"/>
      <c r="P566" s="3"/>
      <c r="Q566" s="3"/>
    </row>
    <row r="567" spans="3:17" ht="16.5" customHeight="1" x14ac:dyDescent="0.4">
      <c r="C567" s="19"/>
      <c r="D567" s="19"/>
      <c r="E567" s="19"/>
      <c r="P567" s="3"/>
      <c r="Q567" s="3"/>
    </row>
    <row r="568" spans="3:17" ht="16.5" customHeight="1" x14ac:dyDescent="0.4">
      <c r="C568" s="19"/>
      <c r="D568" s="19"/>
      <c r="E568" s="19"/>
      <c r="P568" s="3"/>
      <c r="Q568" s="3"/>
    </row>
    <row r="569" spans="3:17" ht="16.5" customHeight="1" x14ac:dyDescent="0.4">
      <c r="C569" s="19"/>
      <c r="D569" s="19"/>
      <c r="E569" s="19"/>
      <c r="P569" s="3"/>
      <c r="Q569" s="3"/>
    </row>
    <row r="570" spans="3:17" ht="16.5" customHeight="1" x14ac:dyDescent="0.4">
      <c r="C570" s="19"/>
      <c r="D570" s="19"/>
      <c r="E570" s="19"/>
      <c r="P570" s="3"/>
      <c r="Q570" s="3"/>
    </row>
    <row r="571" spans="3:17" ht="16.5" customHeight="1" x14ac:dyDescent="0.4">
      <c r="C571" s="19"/>
      <c r="D571" s="19"/>
      <c r="E571" s="19"/>
      <c r="P571" s="3"/>
      <c r="Q571" s="3"/>
    </row>
    <row r="572" spans="3:17" ht="16.5" customHeight="1" x14ac:dyDescent="0.4">
      <c r="C572" s="19"/>
      <c r="D572" s="19"/>
      <c r="E572" s="19"/>
      <c r="P572" s="3"/>
      <c r="Q572" s="3"/>
    </row>
    <row r="573" spans="3:17" ht="16.5" customHeight="1" x14ac:dyDescent="0.4">
      <c r="C573" s="19"/>
      <c r="D573" s="19"/>
      <c r="E573" s="19"/>
      <c r="P573" s="3"/>
      <c r="Q573" s="3"/>
    </row>
    <row r="574" spans="3:17" ht="16.5" customHeight="1" x14ac:dyDescent="0.4">
      <c r="C574" s="19"/>
      <c r="D574" s="19"/>
      <c r="E574" s="19"/>
      <c r="P574" s="3"/>
      <c r="Q574" s="3"/>
    </row>
    <row r="575" spans="3:17" ht="16.5" customHeight="1" x14ac:dyDescent="0.4">
      <c r="C575" s="19"/>
      <c r="D575" s="19"/>
      <c r="E575" s="19"/>
      <c r="P575" s="3"/>
      <c r="Q575" s="3"/>
    </row>
    <row r="576" spans="3:17" ht="16.5" customHeight="1" x14ac:dyDescent="0.4">
      <c r="C576" s="19"/>
      <c r="D576" s="19"/>
      <c r="E576" s="19"/>
      <c r="P576" s="3"/>
      <c r="Q576" s="3"/>
    </row>
    <row r="577" spans="3:17" ht="16.5" customHeight="1" x14ac:dyDescent="0.4">
      <c r="C577" s="19"/>
      <c r="D577" s="19"/>
      <c r="E577" s="19"/>
      <c r="P577" s="3"/>
      <c r="Q577" s="3"/>
    </row>
    <row r="578" spans="3:17" ht="16.5" customHeight="1" x14ac:dyDescent="0.4">
      <c r="C578" s="19"/>
      <c r="D578" s="19"/>
      <c r="E578" s="19"/>
      <c r="P578" s="3"/>
      <c r="Q578" s="3"/>
    </row>
    <row r="579" spans="3:17" ht="16.5" customHeight="1" x14ac:dyDescent="0.4">
      <c r="C579" s="19"/>
      <c r="D579" s="19"/>
      <c r="E579" s="19"/>
      <c r="P579" s="3"/>
      <c r="Q579" s="3"/>
    </row>
    <row r="580" spans="3:17" ht="16.5" customHeight="1" x14ac:dyDescent="0.4">
      <c r="C580" s="19"/>
      <c r="D580" s="19"/>
      <c r="E580" s="19"/>
      <c r="P580" s="3"/>
      <c r="Q580" s="3"/>
    </row>
    <row r="581" spans="3:17" ht="16.5" customHeight="1" x14ac:dyDescent="0.4">
      <c r="C581" s="19"/>
      <c r="D581" s="19"/>
      <c r="E581" s="19"/>
      <c r="P581" s="3"/>
      <c r="Q581" s="3"/>
    </row>
    <row r="582" spans="3:17" ht="16.5" customHeight="1" x14ac:dyDescent="0.4">
      <c r="C582" s="19"/>
      <c r="D582" s="19"/>
      <c r="E582" s="19"/>
      <c r="P582" s="3"/>
      <c r="Q582" s="3"/>
    </row>
    <row r="583" spans="3:17" ht="16.5" customHeight="1" x14ac:dyDescent="0.4">
      <c r="C583" s="19"/>
      <c r="D583" s="19"/>
      <c r="E583" s="19"/>
      <c r="P583" s="3"/>
      <c r="Q583" s="3"/>
    </row>
    <row r="584" spans="3:17" ht="16.5" customHeight="1" x14ac:dyDescent="0.4">
      <c r="C584" s="19"/>
      <c r="D584" s="19"/>
      <c r="E584" s="19"/>
      <c r="P584" s="3"/>
      <c r="Q584" s="3"/>
    </row>
    <row r="585" spans="3:17" ht="16.5" customHeight="1" x14ac:dyDescent="0.4">
      <c r="C585" s="19"/>
      <c r="D585" s="19"/>
      <c r="E585" s="19"/>
      <c r="P585" s="3"/>
      <c r="Q585" s="3"/>
    </row>
    <row r="586" spans="3:17" ht="16.5" customHeight="1" x14ac:dyDescent="0.4">
      <c r="C586" s="19"/>
      <c r="D586" s="19"/>
      <c r="E586" s="19"/>
      <c r="P586" s="3"/>
      <c r="Q586" s="3"/>
    </row>
    <row r="587" spans="3:17" ht="16.5" customHeight="1" x14ac:dyDescent="0.4">
      <c r="C587" s="19"/>
      <c r="D587" s="19"/>
      <c r="E587" s="19"/>
      <c r="P587" s="3"/>
      <c r="Q587" s="3"/>
    </row>
    <row r="588" spans="3:17" ht="16.5" customHeight="1" x14ac:dyDescent="0.4">
      <c r="C588" s="19"/>
      <c r="D588" s="19"/>
      <c r="E588" s="19"/>
      <c r="P588" s="3"/>
      <c r="Q588" s="3"/>
    </row>
    <row r="589" spans="3:17" ht="16.5" customHeight="1" x14ac:dyDescent="0.4">
      <c r="C589" s="19"/>
      <c r="D589" s="19"/>
      <c r="E589" s="19"/>
      <c r="P589" s="3"/>
      <c r="Q589" s="3"/>
    </row>
    <row r="590" spans="3:17" ht="16.5" customHeight="1" x14ac:dyDescent="0.4">
      <c r="C590" s="19"/>
      <c r="D590" s="19"/>
      <c r="E590" s="19"/>
      <c r="P590" s="3"/>
      <c r="Q590" s="3"/>
    </row>
    <row r="591" spans="3:17" ht="16.5" customHeight="1" x14ac:dyDescent="0.4">
      <c r="C591" s="19"/>
      <c r="D591" s="19"/>
      <c r="E591" s="19"/>
      <c r="P591" s="3"/>
      <c r="Q591" s="3"/>
    </row>
    <row r="592" spans="3:17" ht="16.5" customHeight="1" x14ac:dyDescent="0.4">
      <c r="C592" s="19"/>
      <c r="D592" s="19"/>
      <c r="E592" s="19"/>
      <c r="P592" s="3"/>
      <c r="Q592" s="3"/>
    </row>
    <row r="593" spans="3:17" ht="16.5" customHeight="1" x14ac:dyDescent="0.4">
      <c r="C593" s="19"/>
      <c r="D593" s="19"/>
      <c r="E593" s="19"/>
      <c r="P593" s="3"/>
      <c r="Q593" s="3"/>
    </row>
    <row r="594" spans="3:17" ht="16.5" customHeight="1" x14ac:dyDescent="0.4">
      <c r="C594" s="19"/>
      <c r="D594" s="19"/>
      <c r="E594" s="19"/>
      <c r="P594" s="3"/>
      <c r="Q594" s="3"/>
    </row>
    <row r="595" spans="3:17" ht="16.5" customHeight="1" x14ac:dyDescent="0.4">
      <c r="C595" s="19"/>
      <c r="D595" s="19"/>
      <c r="E595" s="19"/>
      <c r="P595" s="3"/>
      <c r="Q595" s="3"/>
    </row>
    <row r="596" spans="3:17" ht="16.5" customHeight="1" x14ac:dyDescent="0.4">
      <c r="C596" s="19"/>
      <c r="D596" s="19"/>
      <c r="E596" s="19"/>
      <c r="P596" s="3"/>
      <c r="Q596" s="3"/>
    </row>
    <row r="597" spans="3:17" ht="16.5" customHeight="1" x14ac:dyDescent="0.4">
      <c r="C597" s="19"/>
      <c r="D597" s="19"/>
      <c r="E597" s="19"/>
      <c r="P597" s="3"/>
      <c r="Q597" s="3"/>
    </row>
    <row r="598" spans="3:17" ht="16.5" customHeight="1" x14ac:dyDescent="0.4">
      <c r="C598" s="19"/>
      <c r="D598" s="19"/>
      <c r="E598" s="19"/>
      <c r="P598" s="3"/>
      <c r="Q598" s="3"/>
    </row>
    <row r="599" spans="3:17" ht="16.5" customHeight="1" x14ac:dyDescent="0.4">
      <c r="C599" s="19"/>
      <c r="D599" s="19"/>
      <c r="E599" s="19"/>
      <c r="P599" s="3"/>
      <c r="Q599" s="3"/>
    </row>
    <row r="600" spans="3:17" ht="16.5" customHeight="1" x14ac:dyDescent="0.4">
      <c r="C600" s="19"/>
      <c r="D600" s="19"/>
      <c r="E600" s="19"/>
      <c r="P600" s="3"/>
      <c r="Q600" s="3"/>
    </row>
    <row r="601" spans="3:17" ht="16.5" customHeight="1" x14ac:dyDescent="0.4">
      <c r="C601" s="19"/>
      <c r="D601" s="19"/>
      <c r="E601" s="19"/>
      <c r="P601" s="3"/>
      <c r="Q601" s="3"/>
    </row>
    <row r="602" spans="3:17" ht="16.5" customHeight="1" x14ac:dyDescent="0.4">
      <c r="C602" s="19"/>
      <c r="D602" s="19"/>
      <c r="E602" s="19"/>
      <c r="P602" s="3"/>
      <c r="Q602" s="3"/>
    </row>
    <row r="603" spans="3:17" ht="16.5" customHeight="1" x14ac:dyDescent="0.4">
      <c r="C603" s="19"/>
      <c r="D603" s="19"/>
      <c r="E603" s="19"/>
      <c r="P603" s="3"/>
      <c r="Q603" s="3"/>
    </row>
    <row r="604" spans="3:17" ht="16.5" customHeight="1" x14ac:dyDescent="0.4">
      <c r="C604" s="19"/>
      <c r="D604" s="19"/>
      <c r="E604" s="19"/>
      <c r="P604" s="3"/>
      <c r="Q604" s="3"/>
    </row>
    <row r="605" spans="3:17" ht="16.5" customHeight="1" x14ac:dyDescent="0.4">
      <c r="C605" s="19"/>
      <c r="D605" s="19"/>
      <c r="E605" s="19"/>
      <c r="P605" s="3"/>
      <c r="Q605" s="3"/>
    </row>
    <row r="606" spans="3:17" ht="16.5" customHeight="1" x14ac:dyDescent="0.4">
      <c r="C606" s="19"/>
      <c r="D606" s="19"/>
      <c r="E606" s="19"/>
      <c r="P606" s="3"/>
      <c r="Q606" s="3"/>
    </row>
    <row r="607" spans="3:17" ht="16.5" customHeight="1" x14ac:dyDescent="0.4">
      <c r="C607" s="19"/>
      <c r="D607" s="19"/>
      <c r="E607" s="19"/>
      <c r="P607" s="3"/>
      <c r="Q607" s="3"/>
    </row>
    <row r="608" spans="3:17" ht="16.5" customHeight="1" x14ac:dyDescent="0.4">
      <c r="C608" s="19"/>
      <c r="D608" s="19"/>
      <c r="E608" s="19"/>
      <c r="P608" s="3"/>
      <c r="Q608" s="3"/>
    </row>
    <row r="609" spans="3:17" ht="16.5" customHeight="1" x14ac:dyDescent="0.4">
      <c r="C609" s="19"/>
      <c r="D609" s="19"/>
      <c r="E609" s="19"/>
      <c r="P609" s="3"/>
      <c r="Q609" s="3"/>
    </row>
    <row r="610" spans="3:17" ht="16.5" customHeight="1" x14ac:dyDescent="0.4">
      <c r="C610" s="19"/>
      <c r="D610" s="19"/>
      <c r="E610" s="19"/>
      <c r="P610" s="3"/>
      <c r="Q610" s="3"/>
    </row>
    <row r="611" spans="3:17" ht="16.5" customHeight="1" x14ac:dyDescent="0.4">
      <c r="C611" s="19"/>
      <c r="D611" s="19"/>
      <c r="E611" s="19"/>
      <c r="P611" s="3"/>
      <c r="Q611" s="3"/>
    </row>
    <row r="612" spans="3:17" ht="16.5" customHeight="1" x14ac:dyDescent="0.4">
      <c r="C612" s="19"/>
      <c r="D612" s="19"/>
      <c r="E612" s="19"/>
      <c r="P612" s="3"/>
      <c r="Q612" s="3"/>
    </row>
    <row r="613" spans="3:17" ht="16.5" customHeight="1" x14ac:dyDescent="0.4">
      <c r="C613" s="19"/>
      <c r="D613" s="19"/>
      <c r="E613" s="19"/>
      <c r="P613" s="3"/>
      <c r="Q613" s="3"/>
    </row>
    <row r="614" spans="3:17" ht="16.5" customHeight="1" x14ac:dyDescent="0.4">
      <c r="C614" s="19"/>
      <c r="D614" s="19"/>
      <c r="E614" s="19"/>
      <c r="P614" s="3"/>
      <c r="Q614" s="3"/>
    </row>
    <row r="615" spans="3:17" ht="16.5" customHeight="1" x14ac:dyDescent="0.4">
      <c r="C615" s="19"/>
      <c r="D615" s="19"/>
      <c r="E615" s="19"/>
      <c r="P615" s="3"/>
      <c r="Q615" s="3"/>
    </row>
    <row r="616" spans="3:17" ht="16.5" customHeight="1" x14ac:dyDescent="0.4">
      <c r="C616" s="19"/>
      <c r="D616" s="19"/>
      <c r="E616" s="19"/>
      <c r="P616" s="3"/>
      <c r="Q616" s="3"/>
    </row>
    <row r="617" spans="3:17" ht="16.5" customHeight="1" x14ac:dyDescent="0.4">
      <c r="C617" s="19"/>
      <c r="D617" s="19"/>
      <c r="E617" s="19"/>
      <c r="P617" s="3"/>
      <c r="Q617" s="3"/>
    </row>
    <row r="618" spans="3:17" ht="16.5" customHeight="1" x14ac:dyDescent="0.4">
      <c r="C618" s="19"/>
      <c r="D618" s="19"/>
      <c r="E618" s="19"/>
      <c r="P618" s="3"/>
      <c r="Q618" s="3"/>
    </row>
    <row r="619" spans="3:17" ht="16.5" customHeight="1" x14ac:dyDescent="0.4">
      <c r="C619" s="19"/>
      <c r="D619" s="19"/>
      <c r="E619" s="19"/>
      <c r="P619" s="3"/>
      <c r="Q619" s="3"/>
    </row>
    <row r="620" spans="3:17" ht="16.5" customHeight="1" x14ac:dyDescent="0.4">
      <c r="C620" s="19"/>
      <c r="D620" s="19"/>
      <c r="E620" s="19"/>
      <c r="P620" s="3"/>
      <c r="Q620" s="3"/>
    </row>
    <row r="621" spans="3:17" ht="16.5" customHeight="1" x14ac:dyDescent="0.4">
      <c r="C621" s="19"/>
      <c r="D621" s="19"/>
      <c r="E621" s="19"/>
      <c r="P621" s="3"/>
      <c r="Q621" s="3"/>
    </row>
    <row r="622" spans="3:17" ht="16.5" customHeight="1" x14ac:dyDescent="0.4">
      <c r="C622" s="19"/>
      <c r="D622" s="19"/>
      <c r="E622" s="19"/>
      <c r="P622" s="3"/>
      <c r="Q622" s="3"/>
    </row>
    <row r="623" spans="3:17" ht="16.5" customHeight="1" x14ac:dyDescent="0.4">
      <c r="C623" s="19"/>
      <c r="D623" s="19"/>
      <c r="E623" s="19"/>
      <c r="P623" s="3"/>
      <c r="Q623" s="3"/>
    </row>
    <row r="624" spans="3:17" ht="16.5" customHeight="1" x14ac:dyDescent="0.4">
      <c r="C624" s="19"/>
      <c r="D624" s="19"/>
      <c r="E624" s="19"/>
      <c r="P624" s="3"/>
      <c r="Q624" s="3"/>
    </row>
    <row r="625" spans="3:17" ht="16.5" customHeight="1" x14ac:dyDescent="0.4">
      <c r="C625" s="19"/>
      <c r="D625" s="19"/>
      <c r="E625" s="19"/>
      <c r="P625" s="3"/>
      <c r="Q625" s="3"/>
    </row>
    <row r="626" spans="3:17" ht="16.5" customHeight="1" x14ac:dyDescent="0.4">
      <c r="C626" s="19"/>
      <c r="D626" s="19"/>
      <c r="E626" s="19"/>
      <c r="P626" s="3"/>
      <c r="Q626" s="3"/>
    </row>
    <row r="627" spans="3:17" ht="16.5" customHeight="1" x14ac:dyDescent="0.4">
      <c r="C627" s="19"/>
      <c r="D627" s="19"/>
      <c r="E627" s="19"/>
      <c r="P627" s="3"/>
      <c r="Q627" s="3"/>
    </row>
    <row r="628" spans="3:17" ht="16.5" customHeight="1" x14ac:dyDescent="0.4">
      <c r="C628" s="19"/>
      <c r="D628" s="19"/>
      <c r="E628" s="19"/>
      <c r="P628" s="3"/>
      <c r="Q628" s="3"/>
    </row>
    <row r="629" spans="3:17" ht="16.5" customHeight="1" x14ac:dyDescent="0.4">
      <c r="C629" s="19"/>
      <c r="D629" s="19"/>
      <c r="E629" s="19"/>
      <c r="P629" s="3"/>
      <c r="Q629" s="3"/>
    </row>
    <row r="630" spans="3:17" ht="16.5" customHeight="1" x14ac:dyDescent="0.4">
      <c r="C630" s="19"/>
      <c r="D630" s="19"/>
      <c r="E630" s="19"/>
      <c r="P630" s="3"/>
      <c r="Q630" s="3"/>
    </row>
    <row r="631" spans="3:17" ht="16.5" customHeight="1" x14ac:dyDescent="0.4">
      <c r="C631" s="19"/>
      <c r="D631" s="19"/>
      <c r="E631" s="19"/>
      <c r="P631" s="3"/>
      <c r="Q631" s="3"/>
    </row>
    <row r="632" spans="3:17" ht="16.5" customHeight="1" x14ac:dyDescent="0.4">
      <c r="C632" s="19"/>
      <c r="D632" s="19"/>
      <c r="E632" s="19"/>
      <c r="P632" s="3"/>
      <c r="Q632" s="3"/>
    </row>
    <row r="633" spans="3:17" ht="16.5" customHeight="1" x14ac:dyDescent="0.4">
      <c r="C633" s="19"/>
      <c r="D633" s="19"/>
      <c r="E633" s="19"/>
      <c r="P633" s="3"/>
      <c r="Q633" s="3"/>
    </row>
    <row r="634" spans="3:17" ht="16.5" customHeight="1" x14ac:dyDescent="0.4">
      <c r="C634" s="19"/>
      <c r="D634" s="19"/>
      <c r="E634" s="19"/>
      <c r="P634" s="3"/>
      <c r="Q634" s="3"/>
    </row>
    <row r="635" spans="3:17" ht="16.5" customHeight="1" x14ac:dyDescent="0.4">
      <c r="C635" s="19"/>
      <c r="D635" s="19"/>
      <c r="E635" s="19"/>
      <c r="P635" s="3"/>
      <c r="Q635" s="3"/>
    </row>
    <row r="636" spans="3:17" ht="16.5" customHeight="1" x14ac:dyDescent="0.4">
      <c r="C636" s="19"/>
      <c r="D636" s="19"/>
      <c r="E636" s="19"/>
      <c r="P636" s="3"/>
      <c r="Q636" s="3"/>
    </row>
    <row r="637" spans="3:17" ht="16.5" customHeight="1" x14ac:dyDescent="0.4">
      <c r="C637" s="19"/>
      <c r="D637" s="19"/>
      <c r="E637" s="19"/>
      <c r="P637" s="3"/>
      <c r="Q637" s="3"/>
    </row>
    <row r="638" spans="3:17" ht="16.5" customHeight="1" x14ac:dyDescent="0.4">
      <c r="C638" s="19"/>
      <c r="D638" s="19"/>
      <c r="E638" s="19"/>
      <c r="P638" s="3"/>
      <c r="Q638" s="3"/>
    </row>
    <row r="639" spans="3:17" ht="16.5" customHeight="1" x14ac:dyDescent="0.4">
      <c r="C639" s="19"/>
      <c r="D639" s="19"/>
      <c r="E639" s="19"/>
      <c r="P639" s="3"/>
      <c r="Q639" s="3"/>
    </row>
    <row r="640" spans="3:17" ht="16.5" customHeight="1" x14ac:dyDescent="0.4">
      <c r="C640" s="19"/>
      <c r="D640" s="19"/>
      <c r="E640" s="19"/>
      <c r="P640" s="3"/>
      <c r="Q640" s="3"/>
    </row>
    <row r="641" spans="3:17" ht="16.5" customHeight="1" x14ac:dyDescent="0.4">
      <c r="C641" s="19"/>
      <c r="D641" s="19"/>
      <c r="E641" s="19"/>
      <c r="P641" s="3"/>
      <c r="Q641" s="3"/>
    </row>
    <row r="642" spans="3:17" ht="16.5" customHeight="1" x14ac:dyDescent="0.4">
      <c r="C642" s="19"/>
      <c r="D642" s="19"/>
      <c r="E642" s="19"/>
      <c r="P642" s="3"/>
      <c r="Q642" s="3"/>
    </row>
    <row r="643" spans="3:17" ht="16.5" customHeight="1" x14ac:dyDescent="0.4">
      <c r="C643" s="19"/>
      <c r="D643" s="19"/>
      <c r="E643" s="19"/>
      <c r="P643" s="3"/>
      <c r="Q643" s="3"/>
    </row>
    <row r="644" spans="3:17" ht="16.5" customHeight="1" x14ac:dyDescent="0.4">
      <c r="C644" s="19"/>
      <c r="D644" s="19"/>
      <c r="E644" s="19"/>
      <c r="P644" s="3"/>
      <c r="Q644" s="3"/>
    </row>
    <row r="645" spans="3:17" ht="16.5" customHeight="1" x14ac:dyDescent="0.4">
      <c r="C645" s="19"/>
      <c r="D645" s="19"/>
      <c r="E645" s="19"/>
      <c r="P645" s="3"/>
      <c r="Q645" s="3"/>
    </row>
    <row r="646" spans="3:17" ht="16.5" customHeight="1" x14ac:dyDescent="0.4">
      <c r="C646" s="19"/>
      <c r="D646" s="19"/>
      <c r="E646" s="19"/>
      <c r="P646" s="3"/>
      <c r="Q646" s="3"/>
    </row>
    <row r="647" spans="3:17" ht="16.5" customHeight="1" x14ac:dyDescent="0.4">
      <c r="C647" s="19"/>
      <c r="D647" s="19"/>
      <c r="E647" s="19"/>
      <c r="P647" s="3"/>
      <c r="Q647" s="3"/>
    </row>
    <row r="648" spans="3:17" ht="16.5" customHeight="1" x14ac:dyDescent="0.4">
      <c r="C648" s="19"/>
      <c r="D648" s="19"/>
      <c r="E648" s="19"/>
      <c r="P648" s="3"/>
      <c r="Q648" s="3"/>
    </row>
    <row r="649" spans="3:17" ht="16.5" customHeight="1" x14ac:dyDescent="0.4">
      <c r="C649" s="19"/>
      <c r="D649" s="19"/>
      <c r="E649" s="19"/>
      <c r="P649" s="3"/>
      <c r="Q649" s="3"/>
    </row>
    <row r="650" spans="3:17" ht="16.5" customHeight="1" x14ac:dyDescent="0.4">
      <c r="C650" s="19"/>
      <c r="D650" s="19"/>
      <c r="E650" s="19"/>
      <c r="P650" s="3"/>
      <c r="Q650" s="3"/>
    </row>
    <row r="651" spans="3:17" ht="16.5" customHeight="1" x14ac:dyDescent="0.4">
      <c r="C651" s="19"/>
      <c r="D651" s="19"/>
      <c r="E651" s="19"/>
      <c r="P651" s="3"/>
      <c r="Q651" s="3"/>
    </row>
    <row r="652" spans="3:17" ht="16.5" customHeight="1" x14ac:dyDescent="0.4">
      <c r="C652" s="19"/>
      <c r="D652" s="19"/>
      <c r="E652" s="19"/>
      <c r="P652" s="3"/>
      <c r="Q652" s="3"/>
    </row>
    <row r="653" spans="3:17" ht="16.5" customHeight="1" x14ac:dyDescent="0.4">
      <c r="C653" s="19"/>
      <c r="D653" s="19"/>
      <c r="E653" s="19"/>
      <c r="P653" s="3"/>
      <c r="Q653" s="3"/>
    </row>
    <row r="654" spans="3:17" ht="16.5" customHeight="1" x14ac:dyDescent="0.4">
      <c r="C654" s="19"/>
      <c r="D654" s="19"/>
      <c r="E654" s="19"/>
      <c r="P654" s="3"/>
      <c r="Q654" s="3"/>
    </row>
    <row r="655" spans="3:17" ht="16.5" customHeight="1" x14ac:dyDescent="0.4">
      <c r="C655" s="19"/>
      <c r="D655" s="19"/>
      <c r="E655" s="19"/>
      <c r="P655" s="3"/>
      <c r="Q655" s="3"/>
    </row>
    <row r="656" spans="3:17" ht="16.5" customHeight="1" x14ac:dyDescent="0.4">
      <c r="C656" s="19"/>
      <c r="D656" s="19"/>
      <c r="E656" s="19"/>
      <c r="P656" s="3"/>
      <c r="Q656" s="3"/>
    </row>
    <row r="657" spans="3:17" ht="16.5" customHeight="1" x14ac:dyDescent="0.4">
      <c r="C657" s="19"/>
      <c r="D657" s="19"/>
      <c r="E657" s="19"/>
      <c r="P657" s="3"/>
      <c r="Q657" s="3"/>
    </row>
    <row r="658" spans="3:17" ht="16.5" customHeight="1" x14ac:dyDescent="0.4">
      <c r="C658" s="19"/>
      <c r="D658" s="19"/>
      <c r="E658" s="19"/>
      <c r="P658" s="3"/>
      <c r="Q658" s="3"/>
    </row>
    <row r="659" spans="3:17" ht="16.5" customHeight="1" x14ac:dyDescent="0.4">
      <c r="C659" s="19"/>
      <c r="D659" s="19"/>
      <c r="E659" s="19"/>
      <c r="P659" s="3"/>
      <c r="Q659" s="3"/>
    </row>
    <row r="660" spans="3:17" ht="16.5" customHeight="1" x14ac:dyDescent="0.4">
      <c r="C660" s="19"/>
      <c r="D660" s="19"/>
      <c r="E660" s="19"/>
      <c r="P660" s="3"/>
      <c r="Q660" s="3"/>
    </row>
    <row r="661" spans="3:17" ht="16.5" customHeight="1" x14ac:dyDescent="0.4">
      <c r="C661" s="19"/>
      <c r="D661" s="19"/>
      <c r="E661" s="19"/>
      <c r="P661" s="3"/>
      <c r="Q661" s="3"/>
    </row>
    <row r="662" spans="3:17" ht="16.5" customHeight="1" x14ac:dyDescent="0.4">
      <c r="C662" s="19"/>
      <c r="D662" s="19"/>
      <c r="E662" s="19"/>
      <c r="P662" s="3"/>
      <c r="Q662" s="3"/>
    </row>
    <row r="663" spans="3:17" ht="16.5" customHeight="1" x14ac:dyDescent="0.4">
      <c r="C663" s="19"/>
      <c r="D663" s="19"/>
      <c r="E663" s="19"/>
      <c r="P663" s="3"/>
      <c r="Q663" s="3"/>
    </row>
    <row r="664" spans="3:17" ht="16.5" customHeight="1" x14ac:dyDescent="0.4">
      <c r="C664" s="19"/>
      <c r="D664" s="19"/>
      <c r="E664" s="19"/>
      <c r="P664" s="3"/>
      <c r="Q664" s="3"/>
    </row>
    <row r="665" spans="3:17" ht="16.5" customHeight="1" x14ac:dyDescent="0.4">
      <c r="C665" s="19"/>
      <c r="D665" s="19"/>
      <c r="E665" s="19"/>
      <c r="P665" s="3"/>
      <c r="Q665" s="3"/>
    </row>
    <row r="666" spans="3:17" ht="16.5" customHeight="1" x14ac:dyDescent="0.4">
      <c r="C666" s="19"/>
      <c r="D666" s="19"/>
      <c r="E666" s="19"/>
      <c r="P666" s="3"/>
      <c r="Q666" s="3"/>
    </row>
    <row r="667" spans="3:17" ht="16.5" customHeight="1" x14ac:dyDescent="0.4">
      <c r="C667" s="19"/>
      <c r="D667" s="19"/>
      <c r="E667" s="19"/>
      <c r="P667" s="3"/>
      <c r="Q667" s="3"/>
    </row>
    <row r="668" spans="3:17" ht="16.5" customHeight="1" x14ac:dyDescent="0.4">
      <c r="C668" s="19"/>
      <c r="D668" s="19"/>
      <c r="E668" s="19"/>
      <c r="P668" s="3"/>
      <c r="Q668" s="3"/>
    </row>
    <row r="669" spans="3:17" ht="16.5" customHeight="1" x14ac:dyDescent="0.4">
      <c r="C669" s="19"/>
      <c r="D669" s="19"/>
      <c r="E669" s="19"/>
      <c r="P669" s="3"/>
      <c r="Q669" s="3"/>
    </row>
    <row r="670" spans="3:17" ht="16.5" customHeight="1" x14ac:dyDescent="0.4">
      <c r="C670" s="19"/>
      <c r="D670" s="19"/>
      <c r="E670" s="19"/>
      <c r="P670" s="3"/>
      <c r="Q670" s="3"/>
    </row>
    <row r="671" spans="3:17" ht="16.5" customHeight="1" x14ac:dyDescent="0.4">
      <c r="C671" s="19"/>
      <c r="D671" s="19"/>
      <c r="E671" s="19"/>
      <c r="P671" s="3"/>
      <c r="Q671" s="3"/>
    </row>
    <row r="672" spans="3:17" ht="16.5" customHeight="1" x14ac:dyDescent="0.4">
      <c r="C672" s="19"/>
      <c r="D672" s="19"/>
      <c r="E672" s="19"/>
      <c r="P672" s="3"/>
      <c r="Q672" s="3"/>
    </row>
    <row r="673" spans="3:17" ht="16.5" customHeight="1" x14ac:dyDescent="0.4">
      <c r="C673" s="19"/>
      <c r="D673" s="19"/>
      <c r="E673" s="19"/>
      <c r="P673" s="3"/>
      <c r="Q673" s="3"/>
    </row>
    <row r="674" spans="3:17" ht="16.5" customHeight="1" x14ac:dyDescent="0.4">
      <c r="C674" s="19"/>
      <c r="D674" s="19"/>
      <c r="E674" s="19"/>
      <c r="P674" s="3"/>
      <c r="Q674" s="3"/>
    </row>
    <row r="675" spans="3:17" ht="16.5" customHeight="1" x14ac:dyDescent="0.4">
      <c r="C675" s="19"/>
      <c r="D675" s="19"/>
      <c r="E675" s="19"/>
      <c r="P675" s="3"/>
      <c r="Q675" s="3"/>
    </row>
    <row r="676" spans="3:17" ht="16.5" customHeight="1" x14ac:dyDescent="0.4">
      <c r="C676" s="19"/>
      <c r="D676" s="19"/>
      <c r="E676" s="19"/>
      <c r="P676" s="3"/>
      <c r="Q676" s="3"/>
    </row>
    <row r="677" spans="3:17" ht="16.5" customHeight="1" x14ac:dyDescent="0.4">
      <c r="C677" s="19"/>
      <c r="D677" s="19"/>
      <c r="E677" s="19"/>
      <c r="P677" s="3"/>
      <c r="Q677" s="3"/>
    </row>
    <row r="678" spans="3:17" ht="16.5" customHeight="1" x14ac:dyDescent="0.4">
      <c r="C678" s="19"/>
      <c r="D678" s="19"/>
      <c r="E678" s="19"/>
      <c r="P678" s="3"/>
      <c r="Q678" s="3"/>
    </row>
    <row r="679" spans="3:17" ht="16.5" customHeight="1" x14ac:dyDescent="0.4">
      <c r="C679" s="19"/>
      <c r="D679" s="19"/>
      <c r="E679" s="19"/>
      <c r="P679" s="3"/>
      <c r="Q679" s="3"/>
    </row>
    <row r="680" spans="3:17" ht="16.5" customHeight="1" x14ac:dyDescent="0.4">
      <c r="C680" s="19"/>
      <c r="D680" s="19"/>
      <c r="E680" s="19"/>
      <c r="P680" s="3"/>
      <c r="Q680" s="3"/>
    </row>
    <row r="681" spans="3:17" ht="16.5" customHeight="1" x14ac:dyDescent="0.4">
      <c r="C681" s="19"/>
      <c r="D681" s="19"/>
      <c r="E681" s="19"/>
      <c r="P681" s="3"/>
      <c r="Q681" s="3"/>
    </row>
    <row r="682" spans="3:17" ht="16.5" customHeight="1" x14ac:dyDescent="0.4">
      <c r="C682" s="19"/>
      <c r="D682" s="19"/>
      <c r="E682" s="19"/>
      <c r="P682" s="3"/>
      <c r="Q682" s="3"/>
    </row>
    <row r="683" spans="3:17" ht="16.5" customHeight="1" x14ac:dyDescent="0.4">
      <c r="C683" s="19"/>
      <c r="D683" s="19"/>
      <c r="E683" s="19"/>
      <c r="P683" s="3"/>
      <c r="Q683" s="3"/>
    </row>
    <row r="684" spans="3:17" ht="16.5" customHeight="1" x14ac:dyDescent="0.4">
      <c r="C684" s="19"/>
      <c r="D684" s="19"/>
      <c r="E684" s="19"/>
      <c r="P684" s="3"/>
      <c r="Q684" s="3"/>
    </row>
    <row r="685" spans="3:17" ht="16.5" customHeight="1" x14ac:dyDescent="0.4">
      <c r="C685" s="19"/>
      <c r="D685" s="19"/>
      <c r="E685" s="19"/>
      <c r="P685" s="3"/>
      <c r="Q685" s="3"/>
    </row>
    <row r="686" spans="3:17" ht="16.5" customHeight="1" x14ac:dyDescent="0.4">
      <c r="C686" s="19"/>
      <c r="D686" s="19"/>
      <c r="E686" s="19"/>
      <c r="P686" s="3"/>
      <c r="Q686" s="3"/>
    </row>
    <row r="687" spans="3:17" ht="16.5" customHeight="1" x14ac:dyDescent="0.4">
      <c r="C687" s="19"/>
      <c r="D687" s="19"/>
      <c r="E687" s="19"/>
      <c r="P687" s="3"/>
      <c r="Q687" s="3"/>
    </row>
    <row r="688" spans="3:17" ht="16.5" customHeight="1" x14ac:dyDescent="0.4">
      <c r="C688" s="19"/>
      <c r="D688" s="19"/>
      <c r="E688" s="19"/>
      <c r="P688" s="3"/>
      <c r="Q688" s="3"/>
    </row>
    <row r="689" spans="3:17" ht="16.5" customHeight="1" x14ac:dyDescent="0.4">
      <c r="C689" s="19"/>
      <c r="D689" s="19"/>
      <c r="E689" s="19"/>
      <c r="P689" s="3"/>
      <c r="Q689" s="3"/>
    </row>
    <row r="690" spans="3:17" ht="16.5" customHeight="1" x14ac:dyDescent="0.4">
      <c r="C690" s="19"/>
      <c r="D690" s="19"/>
      <c r="E690" s="19"/>
      <c r="P690" s="3"/>
      <c r="Q690" s="3"/>
    </row>
    <row r="691" spans="3:17" ht="16.5" customHeight="1" x14ac:dyDescent="0.4">
      <c r="C691" s="19"/>
      <c r="D691" s="19"/>
      <c r="E691" s="19"/>
      <c r="P691" s="3"/>
      <c r="Q691" s="3"/>
    </row>
    <row r="692" spans="3:17" ht="16.5" customHeight="1" x14ac:dyDescent="0.4">
      <c r="C692" s="19"/>
      <c r="D692" s="19"/>
      <c r="E692" s="19"/>
      <c r="P692" s="3"/>
      <c r="Q692" s="3"/>
    </row>
    <row r="693" spans="3:17" ht="16.5" customHeight="1" x14ac:dyDescent="0.4">
      <c r="C693" s="19"/>
      <c r="D693" s="19"/>
      <c r="E693" s="19"/>
      <c r="P693" s="3"/>
      <c r="Q693" s="3"/>
    </row>
    <row r="694" spans="3:17" ht="16.5" customHeight="1" x14ac:dyDescent="0.4">
      <c r="C694" s="19"/>
      <c r="D694" s="19"/>
      <c r="E694" s="19"/>
      <c r="P694" s="3"/>
      <c r="Q694" s="3"/>
    </row>
    <row r="695" spans="3:17" ht="16.5" customHeight="1" x14ac:dyDescent="0.4">
      <c r="C695" s="19"/>
      <c r="D695" s="19"/>
      <c r="E695" s="19"/>
      <c r="P695" s="3"/>
      <c r="Q695" s="3"/>
    </row>
    <row r="696" spans="3:17" ht="16.5" customHeight="1" x14ac:dyDescent="0.4">
      <c r="C696" s="19"/>
      <c r="D696" s="19"/>
      <c r="E696" s="19"/>
      <c r="P696" s="3"/>
      <c r="Q696" s="3"/>
    </row>
    <row r="697" spans="3:17" ht="16.5" customHeight="1" x14ac:dyDescent="0.4">
      <c r="C697" s="19"/>
      <c r="D697" s="19"/>
      <c r="E697" s="19"/>
      <c r="P697" s="3"/>
      <c r="Q697" s="3"/>
    </row>
    <row r="698" spans="3:17" ht="16.5" customHeight="1" x14ac:dyDescent="0.4">
      <c r="C698" s="19"/>
      <c r="D698" s="19"/>
      <c r="E698" s="19"/>
      <c r="P698" s="3"/>
      <c r="Q698" s="3"/>
    </row>
    <row r="699" spans="3:17" ht="16.5" customHeight="1" x14ac:dyDescent="0.4">
      <c r="C699" s="19"/>
      <c r="D699" s="19"/>
      <c r="E699" s="19"/>
      <c r="P699" s="3"/>
      <c r="Q699" s="3"/>
    </row>
    <row r="700" spans="3:17" ht="16.5" customHeight="1" x14ac:dyDescent="0.4">
      <c r="C700" s="19"/>
      <c r="D700" s="19"/>
      <c r="E700" s="19"/>
      <c r="P700" s="3"/>
      <c r="Q700" s="3"/>
    </row>
    <row r="701" spans="3:17" ht="16.5" customHeight="1" x14ac:dyDescent="0.4">
      <c r="C701" s="19"/>
      <c r="D701" s="19"/>
      <c r="E701" s="19"/>
      <c r="P701" s="3"/>
      <c r="Q701" s="3"/>
    </row>
    <row r="702" spans="3:17" ht="16.5" customHeight="1" x14ac:dyDescent="0.4">
      <c r="C702" s="19"/>
      <c r="D702" s="19"/>
      <c r="E702" s="19"/>
      <c r="P702" s="3"/>
      <c r="Q702" s="3"/>
    </row>
    <row r="703" spans="3:17" ht="16.5" customHeight="1" x14ac:dyDescent="0.4">
      <c r="C703" s="19"/>
      <c r="D703" s="19"/>
      <c r="E703" s="19"/>
      <c r="P703" s="3"/>
      <c r="Q703" s="3"/>
    </row>
    <row r="704" spans="3:17" ht="16.5" customHeight="1" x14ac:dyDescent="0.4">
      <c r="C704" s="19"/>
      <c r="D704" s="19"/>
      <c r="E704" s="19"/>
      <c r="P704" s="3"/>
      <c r="Q704" s="3"/>
    </row>
    <row r="705" spans="3:17" ht="16.5" customHeight="1" x14ac:dyDescent="0.4">
      <c r="C705" s="19"/>
      <c r="D705" s="19"/>
      <c r="E705" s="19"/>
      <c r="P705" s="3"/>
      <c r="Q705" s="3"/>
    </row>
    <row r="706" spans="3:17" ht="16.5" customHeight="1" x14ac:dyDescent="0.4">
      <c r="C706" s="19"/>
      <c r="D706" s="19"/>
      <c r="E706" s="19"/>
      <c r="P706" s="3"/>
      <c r="Q706" s="3"/>
    </row>
    <row r="707" spans="3:17" ht="16.5" customHeight="1" x14ac:dyDescent="0.4">
      <c r="C707" s="19"/>
      <c r="D707" s="19"/>
      <c r="E707" s="19"/>
      <c r="P707" s="3"/>
      <c r="Q707" s="3"/>
    </row>
    <row r="708" spans="3:17" ht="16.5" customHeight="1" x14ac:dyDescent="0.4">
      <c r="C708" s="19"/>
      <c r="D708" s="19"/>
      <c r="E708" s="19"/>
      <c r="P708" s="3"/>
      <c r="Q708" s="3"/>
    </row>
    <row r="709" spans="3:17" ht="16.5" customHeight="1" x14ac:dyDescent="0.4">
      <c r="C709" s="19"/>
      <c r="D709" s="19"/>
      <c r="E709" s="19"/>
      <c r="P709" s="3"/>
      <c r="Q709" s="3"/>
    </row>
    <row r="710" spans="3:17" ht="16.5" customHeight="1" x14ac:dyDescent="0.4">
      <c r="C710" s="19"/>
      <c r="D710" s="19"/>
      <c r="E710" s="19"/>
      <c r="P710" s="3"/>
      <c r="Q710" s="3"/>
    </row>
    <row r="711" spans="3:17" ht="16.5" customHeight="1" x14ac:dyDescent="0.4">
      <c r="C711" s="19"/>
      <c r="D711" s="19"/>
      <c r="E711" s="19"/>
      <c r="P711" s="3"/>
      <c r="Q711" s="3"/>
    </row>
    <row r="712" spans="3:17" ht="16.5" customHeight="1" x14ac:dyDescent="0.4">
      <c r="C712" s="19"/>
      <c r="D712" s="19"/>
      <c r="E712" s="19"/>
      <c r="P712" s="3"/>
      <c r="Q712" s="3"/>
    </row>
    <row r="713" spans="3:17" ht="16.5" customHeight="1" x14ac:dyDescent="0.4">
      <c r="C713" s="19"/>
      <c r="D713" s="19"/>
      <c r="E713" s="19"/>
      <c r="P713" s="3"/>
      <c r="Q713" s="3"/>
    </row>
    <row r="714" spans="3:17" ht="16.5" customHeight="1" x14ac:dyDescent="0.4">
      <c r="C714" s="19"/>
      <c r="D714" s="19"/>
      <c r="E714" s="19"/>
      <c r="P714" s="3"/>
      <c r="Q714" s="3"/>
    </row>
    <row r="715" spans="3:17" ht="16.5" customHeight="1" x14ac:dyDescent="0.4">
      <c r="C715" s="19"/>
      <c r="D715" s="19"/>
      <c r="E715" s="19"/>
      <c r="P715" s="3"/>
      <c r="Q715" s="3"/>
    </row>
    <row r="716" spans="3:17" ht="16.5" customHeight="1" x14ac:dyDescent="0.4">
      <c r="C716" s="19"/>
      <c r="D716" s="19"/>
      <c r="E716" s="19"/>
      <c r="P716" s="3"/>
      <c r="Q716" s="3"/>
    </row>
    <row r="717" spans="3:17" ht="16.5" customHeight="1" x14ac:dyDescent="0.4">
      <c r="C717" s="19"/>
      <c r="D717" s="19"/>
      <c r="E717" s="19"/>
      <c r="P717" s="3"/>
      <c r="Q717" s="3"/>
    </row>
    <row r="718" spans="3:17" ht="16.5" customHeight="1" x14ac:dyDescent="0.4">
      <c r="C718" s="19"/>
      <c r="D718" s="19"/>
      <c r="E718" s="19"/>
      <c r="P718" s="3"/>
      <c r="Q718" s="3"/>
    </row>
    <row r="719" spans="3:17" ht="16.5" customHeight="1" x14ac:dyDescent="0.4">
      <c r="C719" s="19"/>
      <c r="D719" s="19"/>
      <c r="E719" s="19"/>
      <c r="P719" s="3"/>
      <c r="Q719" s="3"/>
    </row>
    <row r="720" spans="3:17" ht="16.5" customHeight="1" x14ac:dyDescent="0.4">
      <c r="C720" s="19"/>
      <c r="D720" s="19"/>
      <c r="E720" s="19"/>
      <c r="P720" s="3"/>
      <c r="Q720" s="3"/>
    </row>
    <row r="721" spans="3:17" ht="16.5" customHeight="1" x14ac:dyDescent="0.4">
      <c r="C721" s="19"/>
      <c r="D721" s="19"/>
      <c r="E721" s="19"/>
      <c r="P721" s="3"/>
      <c r="Q721" s="3"/>
    </row>
    <row r="722" spans="3:17" ht="16.5" customHeight="1" x14ac:dyDescent="0.4">
      <c r="C722" s="19"/>
      <c r="D722" s="19"/>
      <c r="E722" s="19"/>
      <c r="P722" s="3"/>
      <c r="Q722" s="3"/>
    </row>
    <row r="723" spans="3:17" ht="16.5" customHeight="1" x14ac:dyDescent="0.4">
      <c r="C723" s="19"/>
      <c r="D723" s="19"/>
      <c r="E723" s="19"/>
      <c r="P723" s="3"/>
      <c r="Q723" s="3"/>
    </row>
    <row r="724" spans="3:17" ht="16.5" customHeight="1" x14ac:dyDescent="0.4">
      <c r="C724" s="19"/>
      <c r="D724" s="19"/>
      <c r="E724" s="19"/>
      <c r="P724" s="3"/>
      <c r="Q724" s="3"/>
    </row>
    <row r="725" spans="3:17" ht="16.5" customHeight="1" x14ac:dyDescent="0.4">
      <c r="C725" s="19"/>
      <c r="D725" s="19"/>
      <c r="E725" s="19"/>
      <c r="P725" s="3"/>
      <c r="Q725" s="3"/>
    </row>
    <row r="726" spans="3:17" ht="16.5" customHeight="1" x14ac:dyDescent="0.4">
      <c r="C726" s="19"/>
      <c r="D726" s="19"/>
      <c r="E726" s="19"/>
      <c r="P726" s="3"/>
      <c r="Q726" s="3"/>
    </row>
    <row r="727" spans="3:17" ht="16.5" customHeight="1" x14ac:dyDescent="0.4">
      <c r="C727" s="19"/>
      <c r="D727" s="19"/>
      <c r="E727" s="19"/>
      <c r="P727" s="3"/>
      <c r="Q727" s="3"/>
    </row>
    <row r="728" spans="3:17" ht="16.5" customHeight="1" x14ac:dyDescent="0.4">
      <c r="C728" s="19"/>
      <c r="D728" s="19"/>
      <c r="E728" s="19"/>
      <c r="P728" s="3"/>
      <c r="Q728" s="3"/>
    </row>
    <row r="729" spans="3:17" ht="16.5" customHeight="1" x14ac:dyDescent="0.4">
      <c r="C729" s="19"/>
      <c r="D729" s="19"/>
      <c r="E729" s="19"/>
      <c r="P729" s="3"/>
      <c r="Q729" s="3"/>
    </row>
    <row r="730" spans="3:17" ht="16.5" customHeight="1" x14ac:dyDescent="0.4">
      <c r="C730" s="19"/>
      <c r="D730" s="19"/>
      <c r="E730" s="19"/>
      <c r="P730" s="3"/>
      <c r="Q730" s="3"/>
    </row>
    <row r="731" spans="3:17" ht="16.5" customHeight="1" x14ac:dyDescent="0.4">
      <c r="C731" s="19"/>
      <c r="D731" s="19"/>
      <c r="E731" s="19"/>
      <c r="P731" s="3"/>
      <c r="Q731" s="3"/>
    </row>
    <row r="732" spans="3:17" ht="16.5" customHeight="1" x14ac:dyDescent="0.4">
      <c r="C732" s="19"/>
      <c r="D732" s="19"/>
      <c r="E732" s="19"/>
      <c r="P732" s="3"/>
      <c r="Q732" s="3"/>
    </row>
    <row r="733" spans="3:17" ht="16.5" customHeight="1" x14ac:dyDescent="0.4">
      <c r="C733" s="19"/>
      <c r="D733" s="19"/>
      <c r="E733" s="19"/>
      <c r="P733" s="3"/>
      <c r="Q733" s="3"/>
    </row>
    <row r="734" spans="3:17" ht="16.5" customHeight="1" x14ac:dyDescent="0.4">
      <c r="C734" s="19"/>
      <c r="D734" s="19"/>
      <c r="E734" s="19"/>
      <c r="P734" s="3"/>
      <c r="Q734" s="3"/>
    </row>
    <row r="735" spans="3:17" ht="16.5" customHeight="1" x14ac:dyDescent="0.4">
      <c r="C735" s="19"/>
      <c r="D735" s="19"/>
      <c r="E735" s="19"/>
      <c r="P735" s="3"/>
      <c r="Q735" s="3"/>
    </row>
    <row r="736" spans="3:17" ht="16.5" customHeight="1" x14ac:dyDescent="0.4">
      <c r="C736" s="19"/>
      <c r="D736" s="19"/>
      <c r="E736" s="19"/>
      <c r="P736" s="3"/>
      <c r="Q736" s="3"/>
    </row>
    <row r="737" spans="3:17" ht="16.5" customHeight="1" x14ac:dyDescent="0.4">
      <c r="C737" s="19"/>
      <c r="D737" s="19"/>
      <c r="E737" s="19"/>
      <c r="P737" s="3"/>
      <c r="Q737" s="3"/>
    </row>
    <row r="738" spans="3:17" ht="16.5" customHeight="1" x14ac:dyDescent="0.4">
      <c r="C738" s="19"/>
      <c r="D738" s="19"/>
      <c r="E738" s="19"/>
      <c r="P738" s="3"/>
      <c r="Q738" s="3"/>
    </row>
    <row r="739" spans="3:17" ht="16.5" customHeight="1" x14ac:dyDescent="0.4">
      <c r="C739" s="19"/>
      <c r="D739" s="19"/>
      <c r="E739" s="19"/>
      <c r="P739" s="3"/>
      <c r="Q739" s="3"/>
    </row>
    <row r="740" spans="3:17" ht="16.5" customHeight="1" x14ac:dyDescent="0.4">
      <c r="C740" s="19"/>
      <c r="D740" s="19"/>
      <c r="E740" s="19"/>
      <c r="P740" s="3"/>
      <c r="Q740" s="3"/>
    </row>
    <row r="741" spans="3:17" ht="16.5" customHeight="1" x14ac:dyDescent="0.4">
      <c r="C741" s="19"/>
      <c r="D741" s="19"/>
      <c r="E741" s="19"/>
      <c r="P741" s="3"/>
      <c r="Q741" s="3"/>
    </row>
    <row r="742" spans="3:17" ht="16.5" customHeight="1" x14ac:dyDescent="0.4">
      <c r="C742" s="19"/>
      <c r="D742" s="19"/>
      <c r="E742" s="19"/>
      <c r="P742" s="3"/>
      <c r="Q742" s="3"/>
    </row>
    <row r="743" spans="3:17" ht="16.5" customHeight="1" x14ac:dyDescent="0.4">
      <c r="C743" s="19"/>
      <c r="D743" s="19"/>
      <c r="E743" s="19"/>
      <c r="P743" s="3"/>
      <c r="Q743" s="3"/>
    </row>
    <row r="744" spans="3:17" ht="16.5" customHeight="1" x14ac:dyDescent="0.4">
      <c r="C744" s="19"/>
      <c r="D744" s="19"/>
      <c r="E744" s="19"/>
      <c r="P744" s="3"/>
      <c r="Q744" s="3"/>
    </row>
    <row r="745" spans="3:17" ht="16.5" customHeight="1" x14ac:dyDescent="0.4">
      <c r="C745" s="19"/>
      <c r="D745" s="19"/>
      <c r="E745" s="19"/>
      <c r="P745" s="3"/>
      <c r="Q745" s="3"/>
    </row>
    <row r="746" spans="3:17" ht="16.5" customHeight="1" x14ac:dyDescent="0.4">
      <c r="C746" s="19"/>
      <c r="D746" s="19"/>
      <c r="E746" s="19"/>
      <c r="P746" s="3"/>
      <c r="Q746" s="3"/>
    </row>
    <row r="747" spans="3:17" ht="16.5" customHeight="1" x14ac:dyDescent="0.4">
      <c r="C747" s="19"/>
      <c r="D747" s="19"/>
      <c r="E747" s="19"/>
      <c r="P747" s="3"/>
      <c r="Q747" s="3"/>
    </row>
    <row r="748" spans="3:17" ht="16.5" customHeight="1" x14ac:dyDescent="0.4">
      <c r="C748" s="19"/>
      <c r="D748" s="19"/>
      <c r="E748" s="19"/>
      <c r="P748" s="3"/>
      <c r="Q748" s="3"/>
    </row>
    <row r="749" spans="3:17" ht="16.5" customHeight="1" x14ac:dyDescent="0.4">
      <c r="C749" s="19"/>
      <c r="D749" s="19"/>
      <c r="E749" s="19"/>
      <c r="P749" s="3"/>
      <c r="Q749" s="3"/>
    </row>
    <row r="750" spans="3:17" ht="16.5" customHeight="1" x14ac:dyDescent="0.4">
      <c r="C750" s="19"/>
      <c r="D750" s="19"/>
      <c r="E750" s="19"/>
      <c r="P750" s="3"/>
      <c r="Q750" s="3"/>
    </row>
    <row r="751" spans="3:17" ht="16.5" customHeight="1" x14ac:dyDescent="0.4">
      <c r="C751" s="19"/>
      <c r="D751" s="19"/>
      <c r="E751" s="19"/>
      <c r="P751" s="3"/>
      <c r="Q751" s="3"/>
    </row>
    <row r="752" spans="3:17" ht="16.5" customHeight="1" x14ac:dyDescent="0.4">
      <c r="C752" s="19"/>
      <c r="D752" s="19"/>
      <c r="E752" s="19"/>
      <c r="P752" s="3"/>
      <c r="Q752" s="3"/>
    </row>
    <row r="753" spans="3:17" ht="16.5" customHeight="1" x14ac:dyDescent="0.4">
      <c r="C753" s="19"/>
      <c r="D753" s="19"/>
      <c r="E753" s="19"/>
      <c r="P753" s="3"/>
      <c r="Q753" s="3"/>
    </row>
    <row r="754" spans="3:17" ht="16.5" customHeight="1" x14ac:dyDescent="0.4">
      <c r="C754" s="19"/>
      <c r="D754" s="19"/>
      <c r="E754" s="19"/>
      <c r="P754" s="3"/>
      <c r="Q754" s="3"/>
    </row>
    <row r="755" spans="3:17" ht="16.5" customHeight="1" x14ac:dyDescent="0.4">
      <c r="C755" s="19"/>
      <c r="D755" s="19"/>
      <c r="E755" s="19"/>
      <c r="P755" s="3"/>
      <c r="Q755" s="3"/>
    </row>
    <row r="756" spans="3:17" ht="16.5" customHeight="1" x14ac:dyDescent="0.4">
      <c r="C756" s="19"/>
      <c r="D756" s="19"/>
      <c r="E756" s="19"/>
      <c r="P756" s="3"/>
      <c r="Q756" s="3"/>
    </row>
    <row r="757" spans="3:17" ht="16.5" customHeight="1" x14ac:dyDescent="0.4">
      <c r="C757" s="19"/>
      <c r="D757" s="19"/>
      <c r="E757" s="19"/>
      <c r="P757" s="3"/>
      <c r="Q757" s="3"/>
    </row>
    <row r="758" spans="3:17" ht="16.5" customHeight="1" x14ac:dyDescent="0.4">
      <c r="C758" s="19"/>
      <c r="D758" s="19"/>
      <c r="E758" s="19"/>
      <c r="P758" s="3"/>
      <c r="Q758" s="3"/>
    </row>
    <row r="759" spans="3:17" ht="16.5" customHeight="1" x14ac:dyDescent="0.4">
      <c r="C759" s="19"/>
      <c r="D759" s="19"/>
      <c r="E759" s="19"/>
      <c r="P759" s="3"/>
      <c r="Q759" s="3"/>
    </row>
    <row r="760" spans="3:17" ht="16.5" customHeight="1" x14ac:dyDescent="0.4">
      <c r="C760" s="19"/>
      <c r="D760" s="19"/>
      <c r="E760" s="19"/>
      <c r="P760" s="3"/>
      <c r="Q760" s="3"/>
    </row>
    <row r="761" spans="3:17" ht="16.5" customHeight="1" x14ac:dyDescent="0.4">
      <c r="C761" s="19"/>
      <c r="D761" s="19"/>
      <c r="E761" s="19"/>
      <c r="P761" s="3"/>
      <c r="Q761" s="3"/>
    </row>
    <row r="762" spans="3:17" ht="16.5" customHeight="1" x14ac:dyDescent="0.4">
      <c r="C762" s="19"/>
      <c r="D762" s="19"/>
      <c r="E762" s="19"/>
      <c r="P762" s="3"/>
      <c r="Q762" s="3"/>
    </row>
    <row r="763" spans="3:17" ht="16.5" customHeight="1" x14ac:dyDescent="0.4">
      <c r="C763" s="19"/>
      <c r="D763" s="19"/>
      <c r="E763" s="19"/>
      <c r="P763" s="3"/>
      <c r="Q763" s="3"/>
    </row>
    <row r="764" spans="3:17" ht="16.5" customHeight="1" x14ac:dyDescent="0.4">
      <c r="C764" s="19"/>
      <c r="D764" s="19"/>
      <c r="E764" s="19"/>
      <c r="P764" s="3"/>
      <c r="Q764" s="3"/>
    </row>
    <row r="765" spans="3:17" ht="16.5" customHeight="1" x14ac:dyDescent="0.4">
      <c r="C765" s="19"/>
      <c r="D765" s="19"/>
      <c r="E765" s="19"/>
      <c r="P765" s="3"/>
      <c r="Q765" s="3"/>
    </row>
    <row r="766" spans="3:17" ht="16.5" customHeight="1" x14ac:dyDescent="0.4">
      <c r="C766" s="19"/>
      <c r="D766" s="19"/>
      <c r="E766" s="19"/>
      <c r="P766" s="3"/>
      <c r="Q766" s="3"/>
    </row>
    <row r="767" spans="3:17" ht="16.5" customHeight="1" x14ac:dyDescent="0.4">
      <c r="C767" s="19"/>
      <c r="D767" s="19"/>
      <c r="E767" s="19"/>
      <c r="P767" s="3"/>
      <c r="Q767" s="3"/>
    </row>
    <row r="768" spans="3:17" ht="16.5" customHeight="1" x14ac:dyDescent="0.4">
      <c r="C768" s="19"/>
      <c r="D768" s="19"/>
      <c r="E768" s="19"/>
      <c r="P768" s="3"/>
      <c r="Q768" s="3"/>
    </row>
    <row r="769" spans="3:17" ht="16.5" customHeight="1" x14ac:dyDescent="0.4">
      <c r="C769" s="19"/>
      <c r="D769" s="19"/>
      <c r="E769" s="19"/>
      <c r="P769" s="3"/>
      <c r="Q769" s="3"/>
    </row>
    <row r="770" spans="3:17" ht="16.5" customHeight="1" x14ac:dyDescent="0.4">
      <c r="C770" s="19"/>
      <c r="D770" s="19"/>
      <c r="E770" s="19"/>
      <c r="P770" s="3"/>
      <c r="Q770" s="3"/>
    </row>
    <row r="771" spans="3:17" ht="16.5" customHeight="1" x14ac:dyDescent="0.4">
      <c r="C771" s="19"/>
      <c r="D771" s="19"/>
      <c r="E771" s="19"/>
      <c r="P771" s="3"/>
      <c r="Q771" s="3"/>
    </row>
    <row r="772" spans="3:17" ht="16.5" customHeight="1" x14ac:dyDescent="0.4">
      <c r="C772" s="19"/>
      <c r="D772" s="19"/>
      <c r="E772" s="19"/>
      <c r="P772" s="3"/>
      <c r="Q772" s="3"/>
    </row>
    <row r="773" spans="3:17" ht="16.5" customHeight="1" x14ac:dyDescent="0.4">
      <c r="C773" s="19"/>
      <c r="D773" s="19"/>
      <c r="E773" s="19"/>
      <c r="P773" s="3"/>
      <c r="Q773" s="3"/>
    </row>
    <row r="774" spans="3:17" ht="16.5" customHeight="1" x14ac:dyDescent="0.4">
      <c r="C774" s="19"/>
      <c r="D774" s="19"/>
      <c r="E774" s="19"/>
      <c r="P774" s="3"/>
      <c r="Q774" s="3"/>
    </row>
    <row r="775" spans="3:17" ht="16.5" customHeight="1" x14ac:dyDescent="0.4">
      <c r="C775" s="19"/>
      <c r="D775" s="19"/>
      <c r="E775" s="19"/>
      <c r="P775" s="3"/>
      <c r="Q775" s="3"/>
    </row>
    <row r="776" spans="3:17" ht="16.5" customHeight="1" x14ac:dyDescent="0.4">
      <c r="C776" s="19"/>
      <c r="D776" s="19"/>
      <c r="E776" s="19"/>
      <c r="P776" s="3"/>
      <c r="Q776" s="3"/>
    </row>
    <row r="777" spans="3:17" ht="16.5" customHeight="1" x14ac:dyDescent="0.4">
      <c r="C777" s="19"/>
      <c r="D777" s="19"/>
      <c r="E777" s="19"/>
      <c r="P777" s="3"/>
      <c r="Q777" s="3"/>
    </row>
    <row r="778" spans="3:17" ht="16.5" customHeight="1" x14ac:dyDescent="0.4">
      <c r="C778" s="19"/>
      <c r="D778" s="19"/>
      <c r="E778" s="19"/>
      <c r="P778" s="3"/>
      <c r="Q778" s="3"/>
    </row>
    <row r="779" spans="3:17" ht="16.5" customHeight="1" x14ac:dyDescent="0.4">
      <c r="C779" s="19"/>
      <c r="D779" s="19"/>
      <c r="E779" s="19"/>
      <c r="P779" s="3"/>
      <c r="Q779" s="3"/>
    </row>
    <row r="780" spans="3:17" ht="16.5" customHeight="1" x14ac:dyDescent="0.4">
      <c r="C780" s="19"/>
      <c r="D780" s="19"/>
      <c r="E780" s="19"/>
      <c r="P780" s="3"/>
      <c r="Q780" s="3"/>
    </row>
    <row r="781" spans="3:17" ht="16.5" customHeight="1" x14ac:dyDescent="0.4">
      <c r="C781" s="19"/>
      <c r="D781" s="19"/>
      <c r="E781" s="19"/>
      <c r="P781" s="3"/>
      <c r="Q781" s="3"/>
    </row>
    <row r="782" spans="3:17" ht="16.5" customHeight="1" x14ac:dyDescent="0.4">
      <c r="C782" s="19"/>
      <c r="D782" s="19"/>
      <c r="E782" s="19"/>
      <c r="P782" s="3"/>
      <c r="Q782" s="3"/>
    </row>
    <row r="783" spans="3:17" ht="16.5" customHeight="1" x14ac:dyDescent="0.4">
      <c r="C783" s="19"/>
      <c r="D783" s="19"/>
      <c r="E783" s="19"/>
      <c r="P783" s="3"/>
      <c r="Q783" s="3"/>
    </row>
    <row r="784" spans="3:17" ht="16.5" customHeight="1" x14ac:dyDescent="0.4">
      <c r="C784" s="19"/>
      <c r="D784" s="19"/>
      <c r="E784" s="19"/>
      <c r="P784" s="3"/>
      <c r="Q784" s="3"/>
    </row>
    <row r="785" spans="3:17" ht="16.5" customHeight="1" x14ac:dyDescent="0.4">
      <c r="C785" s="19"/>
      <c r="D785" s="19"/>
      <c r="E785" s="19"/>
      <c r="P785" s="3"/>
      <c r="Q785" s="3"/>
    </row>
    <row r="786" spans="3:17" ht="16.5" customHeight="1" x14ac:dyDescent="0.4">
      <c r="C786" s="19"/>
      <c r="D786" s="19"/>
      <c r="E786" s="19"/>
      <c r="P786" s="3"/>
      <c r="Q786" s="3"/>
    </row>
    <row r="787" spans="3:17" ht="16.5" customHeight="1" x14ac:dyDescent="0.4">
      <c r="C787" s="19"/>
      <c r="D787" s="19"/>
      <c r="E787" s="19"/>
      <c r="P787" s="3"/>
      <c r="Q787" s="3"/>
    </row>
    <row r="788" spans="3:17" ht="16.5" customHeight="1" x14ac:dyDescent="0.4">
      <c r="C788" s="19"/>
      <c r="P788" s="3"/>
      <c r="Q788" s="3"/>
    </row>
    <row r="789" spans="3:17" ht="16.5" customHeight="1" x14ac:dyDescent="0.4">
      <c r="C789" s="19"/>
      <c r="P789" s="3"/>
      <c r="Q789" s="3"/>
    </row>
  </sheetData>
  <mergeCells count="54">
    <mergeCell ref="A49:T49"/>
    <mergeCell ref="D51:R51"/>
    <mergeCell ref="D45:O45"/>
    <mergeCell ref="D47:R47"/>
    <mergeCell ref="D46:O46"/>
    <mergeCell ref="D43:R43"/>
    <mergeCell ref="C36:C37"/>
    <mergeCell ref="D36:O36"/>
    <mergeCell ref="D37:O37"/>
    <mergeCell ref="R37:R38"/>
    <mergeCell ref="D38:O38"/>
    <mergeCell ref="D39:R39"/>
    <mergeCell ref="B40:S40"/>
    <mergeCell ref="D41:O41"/>
    <mergeCell ref="D42:O42"/>
    <mergeCell ref="D27:R27"/>
    <mergeCell ref="B28:S28"/>
    <mergeCell ref="D29:O29"/>
    <mergeCell ref="N31:N35"/>
    <mergeCell ref="R32:R35"/>
    <mergeCell ref="I30:I31"/>
    <mergeCell ref="H30:H31"/>
    <mergeCell ref="G30:G31"/>
    <mergeCell ref="F30:F31"/>
    <mergeCell ref="E30:E31"/>
    <mergeCell ref="D30:D31"/>
    <mergeCell ref="J30:O30"/>
    <mergeCell ref="C30:C31"/>
    <mergeCell ref="D19:R19"/>
    <mergeCell ref="B20:S20"/>
    <mergeCell ref="D21:O21"/>
    <mergeCell ref="F22:G22"/>
    <mergeCell ref="F23:G23"/>
    <mergeCell ref="R23:R26"/>
    <mergeCell ref="F24:G24"/>
    <mergeCell ref="F25:G25"/>
    <mergeCell ref="F26:G26"/>
    <mergeCell ref="D11:R11"/>
    <mergeCell ref="B12:S12"/>
    <mergeCell ref="D13:O13"/>
    <mergeCell ref="F14:G14"/>
    <mergeCell ref="F15:G15"/>
    <mergeCell ref="R15:R18"/>
    <mergeCell ref="F16:G16"/>
    <mergeCell ref="F17:G17"/>
    <mergeCell ref="F18:G18"/>
    <mergeCell ref="C2:S2"/>
    <mergeCell ref="D5:O5"/>
    <mergeCell ref="F6:G6"/>
    <mergeCell ref="F7:G7"/>
    <mergeCell ref="R7:R10"/>
    <mergeCell ref="F8:G8"/>
    <mergeCell ref="F9:G9"/>
    <mergeCell ref="F10:G10"/>
  </mergeCells>
  <pageMargins left="0.7" right="0.7" top="0.75" bottom="0.75" header="0.3" footer="0.3"/>
  <pageSetup scale="28"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1FAF9C3-5AFC-40CC-B716-0B6A312385AD}">
          <x14:formula1>
            <xm:f>'Dropdown menus'!$I$3:$I$10</xm:f>
          </x14:formula1>
          <xm:sqref>E7:E10</xm:sqref>
        </x14:dataValidation>
        <x14:dataValidation type="list" allowBlank="1" showInputMessage="1" showErrorMessage="1" xr:uid="{6CE0FCAE-8747-4433-8796-CFC54B0E63ED}">
          <x14:formula1>
            <xm:f>'Dropdown menus'!$I$14:$I$16</xm:f>
          </x14:formula1>
          <xm:sqref>J15:J18 J7:J10 J23:J26</xm:sqref>
        </x14:dataValidation>
        <x14:dataValidation type="list" allowBlank="1" showInputMessage="1" showErrorMessage="1" xr:uid="{265BA7BE-108B-462A-8BC0-AD25B1E87D50}">
          <x14:formula1>
            <xm:f>'Dropdown menus'!$I$20:$I$22</xm:f>
          </x14:formula1>
          <xm:sqref>K15:K18 K7:K10 K23:K26</xm:sqref>
        </x14:dataValidation>
        <x14:dataValidation type="list" allowBlank="1" showInputMessage="1" showErrorMessage="1" xr:uid="{BF302457-BDC6-416A-92C7-438E8525B5E2}">
          <x14:formula1>
            <xm:f>'Dropdown menus'!$I$26:$I$28</xm:f>
          </x14:formula1>
          <xm:sqref>E32:E35</xm:sqref>
        </x14:dataValidation>
        <x14:dataValidation type="list" allowBlank="1" showInputMessage="1" showErrorMessage="1" xr:uid="{E9C28846-12DF-434F-9DBA-2694A3754268}">
          <x14:formula1>
            <xm:f>'Dropdown menus'!$I$32:$I$38</xm:f>
          </x14:formula1>
          <xm:sqref>F32:F35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B9D2F-B409-4366-A98D-3F39E33B72C7}">
  <sheetPr>
    <tabColor rgb="FFEDECDE"/>
    <pageSetUpPr fitToPage="1"/>
  </sheetPr>
  <dimension ref="A1:S42"/>
  <sheetViews>
    <sheetView zoomScale="85" zoomScaleNormal="85" workbookViewId="0">
      <selection activeCell="C3" sqref="C3:P3"/>
    </sheetView>
  </sheetViews>
  <sheetFormatPr defaultColWidth="9.90625" defaultRowHeight="15" customHeight="1" x14ac:dyDescent="0.4"/>
  <cols>
    <col min="1" max="1" width="1.54296875" style="3" customWidth="1"/>
    <col min="2" max="2" width="1.54296875" style="21" customWidth="1"/>
    <col min="3" max="3" width="7.90625" style="26" customWidth="1"/>
    <col min="4" max="4" width="24.54296875" style="3" customWidth="1"/>
    <col min="5" max="6" width="19.08984375" style="3" customWidth="1"/>
    <col min="7" max="7" width="14.36328125" style="3" customWidth="1"/>
    <col min="8" max="8" width="10.81640625" style="3" customWidth="1"/>
    <col min="9" max="9" width="19.08984375" style="3" customWidth="1"/>
    <col min="10" max="10" width="13.6328125" style="3" customWidth="1"/>
    <col min="11" max="12" width="15.6328125" style="3" customWidth="1"/>
    <col min="13" max="13" width="22.08984375" style="3" customWidth="1"/>
    <col min="14" max="14" width="18.6328125" style="3" customWidth="1"/>
    <col min="15" max="16" width="11.08984375" style="3" customWidth="1"/>
    <col min="17" max="17" width="1.54296875" style="21" customWidth="1"/>
    <col min="18" max="18" width="1.54296875" style="3" customWidth="1"/>
    <col min="19" max="19" width="1.81640625" style="3" customWidth="1"/>
    <col min="20" max="16384" width="9.90625" style="3"/>
  </cols>
  <sheetData>
    <row r="1" spans="1:19" ht="14.25" customHeight="1" thickBot="1" x14ac:dyDescent="0.45">
      <c r="A1" s="1250"/>
      <c r="B1" s="71"/>
      <c r="C1" s="1253"/>
      <c r="D1" s="1253"/>
      <c r="E1" s="1253"/>
      <c r="F1" s="1253"/>
      <c r="G1" s="1253"/>
      <c r="H1" s="1253"/>
      <c r="I1" s="1253"/>
      <c r="J1" s="1253"/>
      <c r="K1" s="1253"/>
      <c r="L1" s="1253"/>
      <c r="M1" s="1253"/>
      <c r="N1" s="1253"/>
      <c r="O1" s="1253"/>
      <c r="P1" s="1253"/>
      <c r="Q1" s="1253"/>
      <c r="R1" s="780"/>
      <c r="S1" s="44"/>
    </row>
    <row r="2" spans="1:19" ht="15.75" customHeight="1" x14ac:dyDescent="0.4">
      <c r="A2" s="1251"/>
      <c r="B2" s="72"/>
      <c r="C2" s="73"/>
      <c r="D2" s="74"/>
      <c r="E2" s="74"/>
      <c r="F2" s="74"/>
      <c r="G2" s="74"/>
      <c r="H2" s="74"/>
      <c r="I2" s="74"/>
      <c r="J2" s="74"/>
      <c r="K2" s="74"/>
      <c r="L2" s="74"/>
      <c r="M2" s="74"/>
      <c r="N2" s="74"/>
      <c r="O2" s="75"/>
      <c r="P2" s="75"/>
      <c r="Q2" s="76"/>
      <c r="R2" s="1254"/>
      <c r="S2" s="77"/>
    </row>
    <row r="3" spans="1:19" ht="135.6" customHeight="1" x14ac:dyDescent="0.4">
      <c r="A3" s="1251"/>
      <c r="B3" s="78"/>
      <c r="C3" s="1256" t="s">
        <v>1097</v>
      </c>
      <c r="D3" s="1256"/>
      <c r="E3" s="1256"/>
      <c r="F3" s="1256"/>
      <c r="G3" s="1256"/>
      <c r="H3" s="1256"/>
      <c r="I3" s="1256"/>
      <c r="J3" s="1256"/>
      <c r="K3" s="1256"/>
      <c r="L3" s="1256"/>
      <c r="M3" s="1256"/>
      <c r="N3" s="1256"/>
      <c r="O3" s="1256"/>
      <c r="P3" s="1256"/>
      <c r="Q3" s="79"/>
      <c r="R3" s="1254"/>
      <c r="S3" s="86"/>
    </row>
    <row r="4" spans="1:19" ht="26.4" customHeight="1" x14ac:dyDescent="0.4">
      <c r="A4" s="1251"/>
      <c r="B4" s="78"/>
      <c r="C4" s="151"/>
      <c r="D4" s="151"/>
      <c r="E4" s="151"/>
      <c r="F4" s="151"/>
      <c r="G4" s="151"/>
      <c r="H4" s="151"/>
      <c r="I4" s="151"/>
      <c r="J4" s="151"/>
      <c r="K4" s="151"/>
      <c r="L4" s="151"/>
      <c r="M4" s="151"/>
      <c r="N4" s="151"/>
      <c r="O4" s="151"/>
      <c r="P4" s="151"/>
      <c r="Q4" s="79"/>
      <c r="R4" s="1254"/>
      <c r="S4" s="86"/>
    </row>
    <row r="5" spans="1:19" ht="40.200000000000003" customHeight="1" x14ac:dyDescent="0.4">
      <c r="A5" s="1251"/>
      <c r="B5" s="78"/>
      <c r="C5" s="151"/>
      <c r="D5" s="151"/>
      <c r="E5" s="151"/>
      <c r="F5" s="151"/>
      <c r="G5" s="151"/>
      <c r="H5" s="151"/>
      <c r="I5" s="151"/>
      <c r="J5" s="151"/>
      <c r="K5" s="151"/>
      <c r="L5" s="151"/>
      <c r="M5" s="151"/>
      <c r="N5" s="151"/>
      <c r="O5" s="151"/>
      <c r="P5" s="151"/>
      <c r="Q5" s="79"/>
      <c r="R5" s="1254"/>
      <c r="S5" s="86"/>
    </row>
    <row r="6" spans="1:19" ht="43.8" customHeight="1" x14ac:dyDescent="0.4">
      <c r="A6" s="1251"/>
      <c r="B6" s="78"/>
      <c r="C6" s="1257" t="s">
        <v>770</v>
      </c>
      <c r="D6" s="1257"/>
      <c r="E6" s="1257"/>
      <c r="F6" s="1257"/>
      <c r="G6" s="1257"/>
      <c r="H6" s="1257"/>
      <c r="I6" s="1257"/>
      <c r="J6" s="1257"/>
      <c r="K6" s="1257"/>
      <c r="L6" s="1257"/>
      <c r="M6" s="1257"/>
      <c r="N6" s="1257"/>
      <c r="O6" s="1257"/>
      <c r="P6" s="1257"/>
      <c r="Q6" s="79"/>
      <c r="R6" s="1254"/>
      <c r="S6" s="86"/>
    </row>
    <row r="7" spans="1:19" ht="10.35" customHeight="1" x14ac:dyDescent="0.4">
      <c r="A7" s="1251"/>
      <c r="B7" s="78"/>
      <c r="C7" s="96"/>
      <c r="D7" s="97"/>
      <c r="E7" s="65"/>
      <c r="F7" s="65"/>
      <c r="G7" s="65"/>
      <c r="H7" s="65"/>
      <c r="I7" s="65"/>
      <c r="J7" s="65"/>
      <c r="K7" s="65"/>
      <c r="L7" s="65"/>
      <c r="M7" s="65"/>
      <c r="N7" s="65"/>
      <c r="O7" s="80"/>
      <c r="P7" s="80"/>
      <c r="Q7" s="81"/>
      <c r="R7" s="1254"/>
      <c r="S7" s="86"/>
    </row>
    <row r="8" spans="1:19" ht="30" customHeight="1" x14ac:dyDescent="0.4">
      <c r="A8" s="1251"/>
      <c r="B8" s="78"/>
      <c r="C8" s="1258" t="s">
        <v>377</v>
      </c>
      <c r="D8" s="1260" t="s">
        <v>510</v>
      </c>
      <c r="E8" s="1260"/>
      <c r="F8" s="1260"/>
      <c r="G8" s="1260"/>
      <c r="H8" s="1260"/>
      <c r="I8" s="1260"/>
      <c r="J8" s="1260"/>
      <c r="K8" s="1260"/>
      <c r="L8" s="1260"/>
      <c r="M8" s="1260"/>
      <c r="N8" s="1260"/>
      <c r="O8" s="95" t="s">
        <v>418</v>
      </c>
      <c r="P8" s="95" t="s">
        <v>387</v>
      </c>
      <c r="Q8" s="82"/>
      <c r="R8" s="1254"/>
      <c r="S8" s="86"/>
    </row>
    <row r="9" spans="1:19" ht="58.8" customHeight="1" x14ac:dyDescent="0.4">
      <c r="A9" s="1251"/>
      <c r="B9" s="78"/>
      <c r="C9" s="1259"/>
      <c r="D9" s="1261" t="s">
        <v>559</v>
      </c>
      <c r="E9" s="1262"/>
      <c r="F9" s="1262"/>
      <c r="G9" s="1262"/>
      <c r="H9" s="1262"/>
      <c r="I9" s="1262"/>
      <c r="J9" s="1262"/>
      <c r="K9" s="1262"/>
      <c r="L9" s="1262"/>
      <c r="M9" s="1262"/>
      <c r="N9" s="1263"/>
      <c r="O9" s="152"/>
      <c r="P9" s="152"/>
      <c r="Q9" s="82"/>
      <c r="R9" s="1254"/>
      <c r="S9" s="86"/>
    </row>
    <row r="10" spans="1:19" ht="58.5" customHeight="1" x14ac:dyDescent="0.4">
      <c r="A10" s="1251"/>
      <c r="B10" s="78"/>
      <c r="C10" s="289" t="s">
        <v>521</v>
      </c>
      <c r="D10" s="1264"/>
      <c r="E10" s="1264"/>
      <c r="F10" s="1264"/>
      <c r="G10" s="1264"/>
      <c r="H10" s="1264"/>
      <c r="I10" s="1264"/>
      <c r="J10" s="1264"/>
      <c r="K10" s="1264"/>
      <c r="L10" s="1264"/>
      <c r="M10" s="1264"/>
      <c r="N10" s="1264"/>
      <c r="O10" s="185" t="b">
        <v>0</v>
      </c>
      <c r="P10" s="293" t="s">
        <v>278</v>
      </c>
      <c r="Q10" s="82"/>
      <c r="R10" s="1254"/>
      <c r="S10" s="86"/>
    </row>
    <row r="11" spans="1:19" ht="12.6" customHeight="1" x14ac:dyDescent="0.4">
      <c r="A11" s="1251"/>
      <c r="B11" s="78"/>
      <c r="C11" s="1265"/>
      <c r="D11" s="1266"/>
      <c r="E11" s="1266"/>
      <c r="F11" s="1266"/>
      <c r="G11" s="1266"/>
      <c r="H11" s="1266"/>
      <c r="I11" s="1266"/>
      <c r="J11" s="1266"/>
      <c r="K11" s="1266"/>
      <c r="L11" s="1266"/>
      <c r="M11" s="1266"/>
      <c r="N11" s="1266"/>
      <c r="O11" s="1266"/>
      <c r="P11" s="1267"/>
      <c r="Q11" s="82"/>
      <c r="R11" s="1254"/>
      <c r="S11" s="86"/>
    </row>
    <row r="12" spans="1:19" ht="34.799999999999997" x14ac:dyDescent="0.4">
      <c r="A12" s="1251"/>
      <c r="B12" s="78"/>
      <c r="C12" s="1268" t="s">
        <v>527</v>
      </c>
      <c r="D12" s="1270" t="s">
        <v>509</v>
      </c>
      <c r="E12" s="1271"/>
      <c r="F12" s="1271"/>
      <c r="G12" s="1271"/>
      <c r="H12" s="1271"/>
      <c r="I12" s="1271"/>
      <c r="J12" s="1271"/>
      <c r="K12" s="1271"/>
      <c r="L12" s="1271"/>
      <c r="M12" s="1271"/>
      <c r="N12" s="1272"/>
      <c r="O12" s="146" t="s">
        <v>418</v>
      </c>
      <c r="P12" s="95" t="s">
        <v>387</v>
      </c>
      <c r="Q12" s="82"/>
      <c r="R12" s="1254"/>
      <c r="S12" s="86"/>
    </row>
    <row r="13" spans="1:19" ht="108.6" customHeight="1" x14ac:dyDescent="0.4">
      <c r="A13" s="1251"/>
      <c r="B13" s="78"/>
      <c r="C13" s="1269"/>
      <c r="D13" s="203" t="s">
        <v>507</v>
      </c>
      <c r="E13" s="203" t="s">
        <v>508</v>
      </c>
      <c r="F13" s="203" t="s">
        <v>280</v>
      </c>
      <c r="G13" s="203" t="s">
        <v>281</v>
      </c>
      <c r="H13" s="203" t="s">
        <v>760</v>
      </c>
      <c r="I13" s="294" t="s">
        <v>520</v>
      </c>
      <c r="J13" s="203" t="s">
        <v>761</v>
      </c>
      <c r="K13" s="203" t="s">
        <v>616</v>
      </c>
      <c r="L13" s="203" t="s">
        <v>759</v>
      </c>
      <c r="M13" s="184" t="s">
        <v>754</v>
      </c>
      <c r="N13" s="199" t="s">
        <v>755</v>
      </c>
      <c r="O13" s="83"/>
      <c r="P13" s="84"/>
      <c r="Q13" s="82"/>
      <c r="R13" s="1254"/>
      <c r="S13" s="86"/>
    </row>
    <row r="14" spans="1:19" ht="30.6" customHeight="1" x14ac:dyDescent="0.4">
      <c r="A14" s="1251"/>
      <c r="B14" s="78"/>
      <c r="C14" s="290" t="s">
        <v>528</v>
      </c>
      <c r="D14" s="226"/>
      <c r="E14" s="292" t="s">
        <v>622</v>
      </c>
      <c r="F14" s="226"/>
      <c r="G14" s="226"/>
      <c r="H14" s="226"/>
      <c r="I14" s="292" t="s">
        <v>622</v>
      </c>
      <c r="J14" s="226"/>
      <c r="K14" s="226"/>
      <c r="L14" s="288" t="str">
        <f>IF((E14="User Defined"),"","no input needed")</f>
        <v>no input needed</v>
      </c>
      <c r="M14" s="292" t="s">
        <v>622</v>
      </c>
      <c r="N14" s="292" t="s">
        <v>622</v>
      </c>
      <c r="O14" s="185" t="b">
        <v>0</v>
      </c>
      <c r="P14" s="1273" t="s">
        <v>278</v>
      </c>
      <c r="Q14" s="82"/>
      <c r="R14" s="1254"/>
      <c r="S14" s="86"/>
    </row>
    <row r="15" spans="1:19" ht="27" customHeight="1" x14ac:dyDescent="0.4">
      <c r="A15" s="1251"/>
      <c r="B15" s="78"/>
      <c r="C15" s="290" t="s">
        <v>537</v>
      </c>
      <c r="D15" s="226"/>
      <c r="E15" s="292" t="s">
        <v>622</v>
      </c>
      <c r="F15" s="226"/>
      <c r="G15" s="226"/>
      <c r="H15" s="226"/>
      <c r="I15" s="292" t="s">
        <v>622</v>
      </c>
      <c r="J15" s="226"/>
      <c r="K15" s="226"/>
      <c r="L15" s="288" t="str">
        <f t="shared" ref="L15:L33" si="0">IF((E15="User Defined"),"","no input needed")</f>
        <v>no input needed</v>
      </c>
      <c r="M15" s="292" t="s">
        <v>622</v>
      </c>
      <c r="N15" s="292" t="s">
        <v>622</v>
      </c>
      <c r="O15" s="185" t="b">
        <v>0</v>
      </c>
      <c r="P15" s="1274"/>
      <c r="Q15" s="82"/>
      <c r="R15" s="1254"/>
      <c r="S15" s="86"/>
    </row>
    <row r="16" spans="1:19" ht="27" customHeight="1" x14ac:dyDescent="0.4">
      <c r="A16" s="1251"/>
      <c r="B16" s="78"/>
      <c r="C16" s="290" t="s">
        <v>538</v>
      </c>
      <c r="D16" s="226"/>
      <c r="E16" s="292" t="s">
        <v>622</v>
      </c>
      <c r="F16" s="226"/>
      <c r="G16" s="226"/>
      <c r="H16" s="226"/>
      <c r="I16" s="292" t="s">
        <v>622</v>
      </c>
      <c r="J16" s="226"/>
      <c r="K16" s="226"/>
      <c r="L16" s="288" t="str">
        <f t="shared" si="0"/>
        <v>no input needed</v>
      </c>
      <c r="M16" s="292" t="s">
        <v>622</v>
      </c>
      <c r="N16" s="292" t="s">
        <v>622</v>
      </c>
      <c r="O16" s="185" t="b">
        <v>0</v>
      </c>
      <c r="P16" s="1274"/>
      <c r="Q16" s="85"/>
      <c r="R16" s="1254"/>
      <c r="S16" s="86"/>
    </row>
    <row r="17" spans="1:19" ht="27" customHeight="1" x14ac:dyDescent="0.4">
      <c r="A17" s="1251"/>
      <c r="B17" s="78"/>
      <c r="C17" s="290" t="s">
        <v>539</v>
      </c>
      <c r="D17" s="226"/>
      <c r="E17" s="292" t="s">
        <v>622</v>
      </c>
      <c r="F17" s="226"/>
      <c r="G17" s="226"/>
      <c r="H17" s="226"/>
      <c r="I17" s="292" t="s">
        <v>622</v>
      </c>
      <c r="J17" s="226"/>
      <c r="K17" s="226"/>
      <c r="L17" s="288" t="str">
        <f t="shared" si="0"/>
        <v>no input needed</v>
      </c>
      <c r="M17" s="292" t="s">
        <v>622</v>
      </c>
      <c r="N17" s="292" t="s">
        <v>622</v>
      </c>
      <c r="O17" s="185" t="b">
        <v>0</v>
      </c>
      <c r="P17" s="1274"/>
      <c r="Q17" s="82"/>
      <c r="R17" s="1254"/>
      <c r="S17" s="86"/>
    </row>
    <row r="18" spans="1:19" ht="27" customHeight="1" x14ac:dyDescent="0.4">
      <c r="A18" s="1251"/>
      <c r="B18" s="78"/>
      <c r="C18" s="290" t="s">
        <v>540</v>
      </c>
      <c r="D18" s="226"/>
      <c r="E18" s="292" t="s">
        <v>622</v>
      </c>
      <c r="F18" s="226"/>
      <c r="G18" s="226"/>
      <c r="H18" s="226"/>
      <c r="I18" s="292" t="s">
        <v>622</v>
      </c>
      <c r="J18" s="226"/>
      <c r="K18" s="226"/>
      <c r="L18" s="288" t="str">
        <f t="shared" si="0"/>
        <v>no input needed</v>
      </c>
      <c r="M18" s="292" t="s">
        <v>622</v>
      </c>
      <c r="N18" s="292" t="s">
        <v>622</v>
      </c>
      <c r="O18" s="185" t="b">
        <v>0</v>
      </c>
      <c r="P18" s="1274"/>
      <c r="Q18" s="82"/>
      <c r="R18" s="1254"/>
      <c r="S18" s="86"/>
    </row>
    <row r="19" spans="1:19" ht="27" customHeight="1" x14ac:dyDescent="0.4">
      <c r="A19" s="1251"/>
      <c r="B19" s="78"/>
      <c r="C19" s="290" t="s">
        <v>541</v>
      </c>
      <c r="D19" s="226"/>
      <c r="E19" s="292" t="s">
        <v>622</v>
      </c>
      <c r="F19" s="226"/>
      <c r="G19" s="226"/>
      <c r="H19" s="226"/>
      <c r="I19" s="292" t="s">
        <v>622</v>
      </c>
      <c r="J19" s="226"/>
      <c r="K19" s="226"/>
      <c r="L19" s="288" t="str">
        <f t="shared" si="0"/>
        <v>no input needed</v>
      </c>
      <c r="M19" s="292" t="s">
        <v>622</v>
      </c>
      <c r="N19" s="292" t="s">
        <v>622</v>
      </c>
      <c r="O19" s="185" t="b">
        <v>0</v>
      </c>
      <c r="P19" s="1274"/>
      <c r="Q19" s="85"/>
      <c r="R19" s="1254"/>
      <c r="S19" s="86"/>
    </row>
    <row r="20" spans="1:19" ht="27" customHeight="1" x14ac:dyDescent="0.4">
      <c r="A20" s="1251"/>
      <c r="B20" s="78"/>
      <c r="C20" s="290" t="s">
        <v>542</v>
      </c>
      <c r="D20" s="226"/>
      <c r="E20" s="292" t="s">
        <v>622</v>
      </c>
      <c r="F20" s="226"/>
      <c r="G20" s="226"/>
      <c r="H20" s="226"/>
      <c r="I20" s="292" t="s">
        <v>622</v>
      </c>
      <c r="J20" s="226"/>
      <c r="K20" s="226"/>
      <c r="L20" s="288" t="str">
        <f t="shared" si="0"/>
        <v>no input needed</v>
      </c>
      <c r="M20" s="292" t="s">
        <v>622</v>
      </c>
      <c r="N20" s="292" t="s">
        <v>622</v>
      </c>
      <c r="O20" s="185" t="b">
        <v>0</v>
      </c>
      <c r="P20" s="1274"/>
      <c r="Q20" s="82"/>
      <c r="R20" s="1254"/>
      <c r="S20" s="86"/>
    </row>
    <row r="21" spans="1:19" ht="27" customHeight="1" x14ac:dyDescent="0.4">
      <c r="A21" s="1251"/>
      <c r="B21" s="78"/>
      <c r="C21" s="290" t="s">
        <v>543</v>
      </c>
      <c r="D21" s="226"/>
      <c r="E21" s="292" t="s">
        <v>622</v>
      </c>
      <c r="F21" s="226"/>
      <c r="G21" s="226"/>
      <c r="H21" s="226"/>
      <c r="I21" s="292" t="s">
        <v>622</v>
      </c>
      <c r="J21" s="226"/>
      <c r="K21" s="226"/>
      <c r="L21" s="288" t="str">
        <f t="shared" si="0"/>
        <v>no input needed</v>
      </c>
      <c r="M21" s="292" t="s">
        <v>622</v>
      </c>
      <c r="N21" s="292" t="s">
        <v>622</v>
      </c>
      <c r="O21" s="185" t="b">
        <v>0</v>
      </c>
      <c r="P21" s="1274"/>
      <c r="Q21" s="82"/>
      <c r="R21" s="1254"/>
      <c r="S21" s="86"/>
    </row>
    <row r="22" spans="1:19" ht="27" customHeight="1" x14ac:dyDescent="0.4">
      <c r="A22" s="1251"/>
      <c r="B22" s="78"/>
      <c r="C22" s="290" t="s">
        <v>544</v>
      </c>
      <c r="D22" s="226"/>
      <c r="E22" s="292" t="s">
        <v>622</v>
      </c>
      <c r="F22" s="226"/>
      <c r="G22" s="226"/>
      <c r="H22" s="226"/>
      <c r="I22" s="292" t="s">
        <v>622</v>
      </c>
      <c r="J22" s="226"/>
      <c r="K22" s="226"/>
      <c r="L22" s="288" t="str">
        <f t="shared" si="0"/>
        <v>no input needed</v>
      </c>
      <c r="M22" s="292" t="s">
        <v>622</v>
      </c>
      <c r="N22" s="292" t="s">
        <v>622</v>
      </c>
      <c r="O22" s="185" t="b">
        <v>0</v>
      </c>
      <c r="P22" s="1274"/>
      <c r="Q22" s="85"/>
      <c r="R22" s="1254"/>
      <c r="S22" s="86"/>
    </row>
    <row r="23" spans="1:19" ht="27" customHeight="1" x14ac:dyDescent="0.4">
      <c r="A23" s="1251"/>
      <c r="B23" s="78"/>
      <c r="C23" s="290" t="s">
        <v>545</v>
      </c>
      <c r="D23" s="226"/>
      <c r="E23" s="292" t="s">
        <v>622</v>
      </c>
      <c r="F23" s="226"/>
      <c r="G23" s="226"/>
      <c r="H23" s="226"/>
      <c r="I23" s="292" t="s">
        <v>622</v>
      </c>
      <c r="J23" s="226"/>
      <c r="K23" s="226"/>
      <c r="L23" s="288" t="str">
        <f t="shared" si="0"/>
        <v>no input needed</v>
      </c>
      <c r="M23" s="292" t="s">
        <v>622</v>
      </c>
      <c r="N23" s="292" t="s">
        <v>622</v>
      </c>
      <c r="O23" s="185" t="b">
        <v>0</v>
      </c>
      <c r="P23" s="1274"/>
      <c r="Q23" s="82"/>
      <c r="R23" s="1254"/>
      <c r="S23" s="86"/>
    </row>
    <row r="24" spans="1:19" ht="27" customHeight="1" x14ac:dyDescent="0.4">
      <c r="A24" s="1251"/>
      <c r="B24" s="78"/>
      <c r="C24" s="290" t="s">
        <v>546</v>
      </c>
      <c r="D24" s="226"/>
      <c r="E24" s="292" t="s">
        <v>622</v>
      </c>
      <c r="F24" s="226"/>
      <c r="G24" s="226"/>
      <c r="H24" s="226"/>
      <c r="I24" s="292" t="s">
        <v>622</v>
      </c>
      <c r="J24" s="226"/>
      <c r="K24" s="226"/>
      <c r="L24" s="288" t="str">
        <f t="shared" si="0"/>
        <v>no input needed</v>
      </c>
      <c r="M24" s="292" t="s">
        <v>622</v>
      </c>
      <c r="N24" s="292" t="s">
        <v>622</v>
      </c>
      <c r="O24" s="185" t="b">
        <v>0</v>
      </c>
      <c r="P24" s="1274"/>
      <c r="Q24" s="82"/>
      <c r="R24" s="1254"/>
      <c r="S24" s="86"/>
    </row>
    <row r="25" spans="1:19" ht="27" customHeight="1" x14ac:dyDescent="0.4">
      <c r="A25" s="1251"/>
      <c r="B25" s="78"/>
      <c r="C25" s="290" t="s">
        <v>547</v>
      </c>
      <c r="D25" s="226"/>
      <c r="E25" s="292" t="s">
        <v>622</v>
      </c>
      <c r="F25" s="226"/>
      <c r="G25" s="226"/>
      <c r="H25" s="226"/>
      <c r="I25" s="292" t="s">
        <v>622</v>
      </c>
      <c r="J25" s="226"/>
      <c r="K25" s="226"/>
      <c r="L25" s="288" t="str">
        <f t="shared" si="0"/>
        <v>no input needed</v>
      </c>
      <c r="M25" s="292" t="s">
        <v>622</v>
      </c>
      <c r="N25" s="292" t="s">
        <v>622</v>
      </c>
      <c r="O25" s="185" t="b">
        <v>0</v>
      </c>
      <c r="P25" s="1274"/>
      <c r="Q25" s="85"/>
      <c r="R25" s="1254"/>
      <c r="S25" s="86"/>
    </row>
    <row r="26" spans="1:19" ht="27" customHeight="1" x14ac:dyDescent="0.4">
      <c r="A26" s="1251"/>
      <c r="B26" s="78"/>
      <c r="C26" s="290" t="s">
        <v>548</v>
      </c>
      <c r="D26" s="226"/>
      <c r="E26" s="292" t="s">
        <v>622</v>
      </c>
      <c r="F26" s="226"/>
      <c r="G26" s="226"/>
      <c r="H26" s="226"/>
      <c r="I26" s="292" t="s">
        <v>622</v>
      </c>
      <c r="J26" s="226"/>
      <c r="K26" s="226"/>
      <c r="L26" s="288" t="str">
        <f t="shared" si="0"/>
        <v>no input needed</v>
      </c>
      <c r="M26" s="292" t="s">
        <v>622</v>
      </c>
      <c r="N26" s="292" t="s">
        <v>622</v>
      </c>
      <c r="O26" s="185" t="b">
        <v>0</v>
      </c>
      <c r="P26" s="1274"/>
      <c r="Q26" s="82"/>
      <c r="R26" s="1254"/>
      <c r="S26" s="86"/>
    </row>
    <row r="27" spans="1:19" ht="27" customHeight="1" x14ac:dyDescent="0.4">
      <c r="A27" s="1251"/>
      <c r="B27" s="78"/>
      <c r="C27" s="290" t="s">
        <v>549</v>
      </c>
      <c r="D27" s="226"/>
      <c r="E27" s="292" t="s">
        <v>622</v>
      </c>
      <c r="F27" s="226"/>
      <c r="G27" s="226"/>
      <c r="H27" s="226"/>
      <c r="I27" s="292" t="s">
        <v>622</v>
      </c>
      <c r="J27" s="226"/>
      <c r="K27" s="226"/>
      <c r="L27" s="288" t="str">
        <f t="shared" si="0"/>
        <v>no input needed</v>
      </c>
      <c r="M27" s="292" t="s">
        <v>622</v>
      </c>
      <c r="N27" s="292" t="s">
        <v>622</v>
      </c>
      <c r="O27" s="185" t="b">
        <v>0</v>
      </c>
      <c r="P27" s="1274"/>
      <c r="Q27" s="82"/>
      <c r="R27" s="1254"/>
      <c r="S27" s="86"/>
    </row>
    <row r="28" spans="1:19" ht="27" customHeight="1" x14ac:dyDescent="0.4">
      <c r="A28" s="1251"/>
      <c r="B28" s="78"/>
      <c r="C28" s="290" t="s">
        <v>550</v>
      </c>
      <c r="D28" s="226"/>
      <c r="E28" s="292" t="s">
        <v>622</v>
      </c>
      <c r="F28" s="226"/>
      <c r="G28" s="226"/>
      <c r="H28" s="226"/>
      <c r="I28" s="292" t="s">
        <v>622</v>
      </c>
      <c r="J28" s="226"/>
      <c r="K28" s="226"/>
      <c r="L28" s="288" t="str">
        <f t="shared" si="0"/>
        <v>no input needed</v>
      </c>
      <c r="M28" s="292" t="s">
        <v>622</v>
      </c>
      <c r="N28" s="292" t="s">
        <v>622</v>
      </c>
      <c r="O28" s="185" t="b">
        <v>0</v>
      </c>
      <c r="P28" s="1274"/>
      <c r="Q28" s="85"/>
      <c r="R28" s="1254"/>
      <c r="S28" s="86"/>
    </row>
    <row r="29" spans="1:19" ht="27" customHeight="1" x14ac:dyDescent="0.4">
      <c r="A29" s="1251"/>
      <c r="B29" s="78"/>
      <c r="C29" s="290" t="s">
        <v>522</v>
      </c>
      <c r="D29" s="226"/>
      <c r="E29" s="292" t="s">
        <v>622</v>
      </c>
      <c r="F29" s="226"/>
      <c r="G29" s="226"/>
      <c r="H29" s="226"/>
      <c r="I29" s="292" t="s">
        <v>622</v>
      </c>
      <c r="J29" s="226"/>
      <c r="K29" s="226"/>
      <c r="L29" s="288" t="str">
        <f t="shared" si="0"/>
        <v>no input needed</v>
      </c>
      <c r="M29" s="292" t="s">
        <v>622</v>
      </c>
      <c r="N29" s="292" t="s">
        <v>622</v>
      </c>
      <c r="O29" s="185" t="b">
        <v>0</v>
      </c>
      <c r="P29" s="1274"/>
      <c r="Q29" s="82"/>
      <c r="R29" s="1254"/>
      <c r="S29" s="86"/>
    </row>
    <row r="30" spans="1:19" ht="27" customHeight="1" x14ac:dyDescent="0.4">
      <c r="A30" s="1251"/>
      <c r="B30" s="78"/>
      <c r="C30" s="290" t="s">
        <v>523</v>
      </c>
      <c r="D30" s="226"/>
      <c r="E30" s="292" t="s">
        <v>622</v>
      </c>
      <c r="F30" s="226"/>
      <c r="G30" s="226"/>
      <c r="H30" s="226"/>
      <c r="I30" s="292" t="s">
        <v>622</v>
      </c>
      <c r="J30" s="226"/>
      <c r="K30" s="226"/>
      <c r="L30" s="288" t="str">
        <f t="shared" si="0"/>
        <v>no input needed</v>
      </c>
      <c r="M30" s="292" t="s">
        <v>622</v>
      </c>
      <c r="N30" s="292" t="s">
        <v>622</v>
      </c>
      <c r="O30" s="185" t="b">
        <v>0</v>
      </c>
      <c r="P30" s="1274"/>
      <c r="Q30" s="82"/>
      <c r="R30" s="1254"/>
      <c r="S30" s="86"/>
    </row>
    <row r="31" spans="1:19" ht="27" customHeight="1" x14ac:dyDescent="0.4">
      <c r="A31" s="1251"/>
      <c r="B31" s="78"/>
      <c r="C31" s="290" t="s">
        <v>524</v>
      </c>
      <c r="D31" s="226"/>
      <c r="E31" s="292" t="s">
        <v>622</v>
      </c>
      <c r="F31" s="226"/>
      <c r="G31" s="226"/>
      <c r="H31" s="226"/>
      <c r="I31" s="292" t="s">
        <v>622</v>
      </c>
      <c r="J31" s="226"/>
      <c r="K31" s="226"/>
      <c r="L31" s="288" t="str">
        <f t="shared" si="0"/>
        <v>no input needed</v>
      </c>
      <c r="M31" s="292" t="s">
        <v>622</v>
      </c>
      <c r="N31" s="292" t="s">
        <v>622</v>
      </c>
      <c r="O31" s="185" t="b">
        <v>0</v>
      </c>
      <c r="P31" s="1274"/>
      <c r="Q31" s="85"/>
      <c r="R31" s="1254"/>
      <c r="S31" s="86"/>
    </row>
    <row r="32" spans="1:19" ht="27" customHeight="1" x14ac:dyDescent="0.4">
      <c r="A32" s="1251"/>
      <c r="B32" s="78"/>
      <c r="C32" s="290" t="s">
        <v>525</v>
      </c>
      <c r="D32" s="226"/>
      <c r="E32" s="292" t="s">
        <v>622</v>
      </c>
      <c r="F32" s="226"/>
      <c r="G32" s="226"/>
      <c r="H32" s="226"/>
      <c r="I32" s="292" t="s">
        <v>622</v>
      </c>
      <c r="J32" s="226"/>
      <c r="K32" s="226"/>
      <c r="L32" s="288" t="str">
        <f t="shared" si="0"/>
        <v>no input needed</v>
      </c>
      <c r="M32" s="292" t="s">
        <v>622</v>
      </c>
      <c r="N32" s="292" t="s">
        <v>622</v>
      </c>
      <c r="O32" s="185" t="b">
        <v>0</v>
      </c>
      <c r="P32" s="1274"/>
      <c r="Q32" s="82"/>
      <c r="R32" s="1254"/>
      <c r="S32" s="86"/>
    </row>
    <row r="33" spans="1:19" ht="27" customHeight="1" x14ac:dyDescent="0.4">
      <c r="A33" s="1251"/>
      <c r="B33" s="78"/>
      <c r="C33" s="290" t="s">
        <v>526</v>
      </c>
      <c r="D33" s="226"/>
      <c r="E33" s="292" t="s">
        <v>622</v>
      </c>
      <c r="F33" s="226"/>
      <c r="G33" s="226"/>
      <c r="H33" s="226"/>
      <c r="I33" s="292" t="s">
        <v>622</v>
      </c>
      <c r="J33" s="226"/>
      <c r="K33" s="226"/>
      <c r="L33" s="288" t="str">
        <f t="shared" si="0"/>
        <v>no input needed</v>
      </c>
      <c r="M33" s="292" t="s">
        <v>622</v>
      </c>
      <c r="N33" s="292" t="s">
        <v>622</v>
      </c>
      <c r="O33" s="185" t="b">
        <v>0</v>
      </c>
      <c r="P33" s="1275"/>
      <c r="Q33" s="85"/>
      <c r="R33" s="1254"/>
      <c r="S33" s="86"/>
    </row>
    <row r="34" spans="1:19" s="145" customFormat="1" ht="9.9" customHeight="1" x14ac:dyDescent="0.4">
      <c r="A34" s="1251"/>
      <c r="B34" s="138"/>
      <c r="C34" s="139"/>
      <c r="D34" s="140"/>
      <c r="E34" s="141"/>
      <c r="F34" s="141"/>
      <c r="G34" s="141"/>
      <c r="H34" s="141"/>
      <c r="I34" s="141"/>
      <c r="J34" s="141"/>
      <c r="K34" s="141"/>
      <c r="L34" s="141"/>
      <c r="M34" s="141"/>
      <c r="N34" s="141"/>
      <c r="O34" s="142"/>
      <c r="P34" s="142"/>
      <c r="Q34" s="143"/>
      <c r="R34" s="1254"/>
      <c r="S34" s="144"/>
    </row>
    <row r="35" spans="1:19" ht="58.5" customHeight="1" x14ac:dyDescent="0.4">
      <c r="A35" s="1251"/>
      <c r="B35" s="78"/>
      <c r="C35" s="291" t="s">
        <v>925</v>
      </c>
      <c r="D35" s="1264"/>
      <c r="E35" s="1264"/>
      <c r="F35" s="1264"/>
      <c r="G35" s="1264"/>
      <c r="H35" s="1264"/>
      <c r="I35" s="1264"/>
      <c r="J35" s="1264"/>
      <c r="K35" s="1264"/>
      <c r="L35" s="1264"/>
      <c r="M35" s="1264"/>
      <c r="N35" s="1264"/>
      <c r="O35" s="1264"/>
      <c r="P35" s="1264"/>
      <c r="Q35" s="82"/>
      <c r="R35" s="1254"/>
      <c r="S35" s="86"/>
    </row>
    <row r="36" spans="1:19" ht="7.35" customHeight="1" thickBot="1" x14ac:dyDescent="0.45">
      <c r="A36" s="1251"/>
      <c r="B36" s="87"/>
      <c r="C36" s="88"/>
      <c r="D36" s="89"/>
      <c r="E36" s="90"/>
      <c r="F36" s="90"/>
      <c r="G36" s="90"/>
      <c r="H36" s="90"/>
      <c r="I36" s="90"/>
      <c r="J36" s="90"/>
      <c r="K36" s="90"/>
      <c r="L36" s="90"/>
      <c r="M36" s="90"/>
      <c r="N36" s="90"/>
      <c r="O36" s="91"/>
      <c r="P36" s="91"/>
      <c r="Q36" s="92"/>
      <c r="R36" s="1254"/>
      <c r="S36" s="86"/>
    </row>
    <row r="37" spans="1:19" ht="15.75" customHeight="1" thickBot="1" x14ac:dyDescent="0.45">
      <c r="A37" s="1252"/>
      <c r="B37" s="1276"/>
      <c r="C37" s="1276"/>
      <c r="D37" s="1276"/>
      <c r="E37" s="1276"/>
      <c r="F37" s="1276"/>
      <c r="G37" s="1276"/>
      <c r="H37" s="1276"/>
      <c r="I37" s="1276"/>
      <c r="J37" s="1276"/>
      <c r="K37" s="1276"/>
      <c r="L37" s="1276"/>
      <c r="M37" s="1276"/>
      <c r="N37" s="1276"/>
      <c r="O37" s="1276"/>
      <c r="P37" s="1276"/>
      <c r="Q37" s="1276"/>
      <c r="R37" s="1255"/>
      <c r="S37" s="86"/>
    </row>
    <row r="38" spans="1:19" ht="15.75" customHeight="1" x14ac:dyDescent="0.4">
      <c r="A38" s="42"/>
      <c r="B38" s="42"/>
      <c r="C38" s="43" t="s">
        <v>600</v>
      </c>
      <c r="D38" s="21"/>
      <c r="E38" s="42"/>
      <c r="F38" s="42"/>
      <c r="G38" s="42"/>
      <c r="H38" s="42"/>
      <c r="I38" s="42"/>
      <c r="J38" s="42"/>
      <c r="K38" s="42"/>
      <c r="L38" s="42"/>
      <c r="M38" s="94"/>
      <c r="N38" s="94"/>
      <c r="O38" s="94"/>
      <c r="P38" s="42"/>
      <c r="Q38" s="98"/>
      <c r="R38" s="21"/>
    </row>
    <row r="39" spans="1:19" ht="22.2" customHeight="1" x14ac:dyDescent="0.4">
      <c r="A39" s="21"/>
      <c r="C39" s="166"/>
      <c r="D39" s="3" t="s">
        <v>763</v>
      </c>
    </row>
    <row r="40" spans="1:19" ht="22.2" customHeight="1" x14ac:dyDescent="0.4">
      <c r="A40" s="21"/>
      <c r="C40" s="166"/>
      <c r="D40" s="851" t="s">
        <v>776</v>
      </c>
      <c r="E40" s="851"/>
      <c r="F40" s="851"/>
      <c r="G40" s="851"/>
      <c r="H40" s="851"/>
      <c r="I40" s="851"/>
      <c r="J40" s="851"/>
      <c r="K40" s="851"/>
      <c r="L40" s="851"/>
      <c r="M40" s="851"/>
      <c r="N40" s="851"/>
      <c r="O40" s="851"/>
      <c r="P40" s="851"/>
      <c r="Q40" s="851"/>
      <c r="R40" s="851"/>
    </row>
    <row r="41" spans="1:19" ht="18.600000000000001" customHeight="1" x14ac:dyDescent="0.4">
      <c r="A41" s="21"/>
      <c r="C41" s="165"/>
      <c r="D41" s="388" t="s">
        <v>785</v>
      </c>
      <c r="E41" s="388"/>
      <c r="F41" s="388"/>
      <c r="G41" s="388"/>
      <c r="H41" s="388"/>
      <c r="I41" s="388"/>
      <c r="J41" s="388"/>
      <c r="K41" s="388"/>
      <c r="L41" s="388"/>
      <c r="M41" s="388"/>
      <c r="N41" s="388"/>
      <c r="O41" s="388"/>
      <c r="P41" s="388"/>
      <c r="Q41" s="388"/>
      <c r="R41" s="385"/>
    </row>
    <row r="42" spans="1:19" ht="19.8" customHeight="1" x14ac:dyDescent="0.4">
      <c r="C42" s="137"/>
      <c r="D42" s="388" t="s">
        <v>884</v>
      </c>
      <c r="E42" s="388"/>
      <c r="F42" s="388"/>
      <c r="G42" s="388"/>
      <c r="H42" s="388"/>
      <c r="I42" s="388"/>
      <c r="J42" s="388"/>
      <c r="K42" s="388"/>
      <c r="L42" s="388"/>
      <c r="M42" s="388"/>
      <c r="N42" s="388"/>
      <c r="O42" s="388"/>
      <c r="P42" s="388"/>
      <c r="Q42" s="388"/>
      <c r="R42" s="388"/>
    </row>
  </sheetData>
  <mergeCells count="16">
    <mergeCell ref="D40:R40"/>
    <mergeCell ref="C11:P11"/>
    <mergeCell ref="C12:C13"/>
    <mergeCell ref="D12:N12"/>
    <mergeCell ref="P14:P33"/>
    <mergeCell ref="D35:P35"/>
    <mergeCell ref="B37:Q37"/>
    <mergeCell ref="A1:A37"/>
    <mergeCell ref="C1:Q1"/>
    <mergeCell ref="R1:R37"/>
    <mergeCell ref="C3:P3"/>
    <mergeCell ref="C6:P6"/>
    <mergeCell ref="C8:C9"/>
    <mergeCell ref="D8:N8"/>
    <mergeCell ref="D9:N9"/>
    <mergeCell ref="D10:N10"/>
  </mergeCells>
  <conditionalFormatting sqref="L14:L33">
    <cfRule type="containsBlanks" dxfId="13" priority="3">
      <formula>LEN(TRIM(L14))=0</formula>
    </cfRule>
  </conditionalFormatting>
  <pageMargins left="0.7" right="0.7" top="0.75" bottom="0.75" header="0.3" footer="0.3"/>
  <pageSetup scale="42"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xr:uid="{C3D662A8-940E-4946-834B-1C8A2BA3571B}">
          <x14:formula1>
            <xm:f>'Dropdown menus'!$J$3:$J$10</xm:f>
          </x14:formula1>
          <xm:sqref>E14:E33</xm:sqref>
        </x14:dataValidation>
        <x14:dataValidation type="list" allowBlank="1" showInputMessage="1" xr:uid="{F90C1912-E26A-4E1F-B7A0-27B694965FC8}">
          <x14:formula1>
            <xm:f>'Dropdown menus'!$J$14:$J$16</xm:f>
          </x14:formula1>
          <xm:sqref>I14:I33</xm:sqref>
        </x14:dataValidation>
        <x14:dataValidation type="list" allowBlank="1" showInputMessage="1" xr:uid="{37C553F0-6819-4BB9-AE0A-AB13EA20EC95}">
          <x14:formula1>
            <xm:f>'Dropdown menus'!$J$20:$J$22</xm:f>
          </x14:formula1>
          <xm:sqref>M14:M33</xm:sqref>
        </x14:dataValidation>
        <x14:dataValidation type="list" allowBlank="1" showInputMessage="1" xr:uid="{67D9D69F-59F0-4D74-AD6D-28F7F71DF031}">
          <x14:formula1>
            <xm:f>'Dropdown menus'!$J$26:$J$28</xm:f>
          </x14:formula1>
          <xm:sqref>N14:N33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Cover Sheet</vt:lpstr>
      <vt:lpstr>0-Key Docs</vt:lpstr>
      <vt:lpstr>1.1-AirTight WB</vt:lpstr>
      <vt:lpstr>1.2-AirTight Comp</vt:lpstr>
      <vt:lpstr>2.1-Vent ERV_HRV</vt:lpstr>
      <vt:lpstr>2.2-Vent Auxiliary</vt:lpstr>
      <vt:lpstr>3-Heat &amp; Cool</vt:lpstr>
      <vt:lpstr>4-DHW</vt:lpstr>
      <vt:lpstr>5.1-Office Equip</vt:lpstr>
      <vt:lpstr>5.2-Kitchen</vt:lpstr>
      <vt:lpstr>5.3-Lighting</vt:lpstr>
      <vt:lpstr>5.4-Process Loads</vt:lpstr>
      <vt:lpstr>6-Renewables &amp; Electrification</vt:lpstr>
      <vt:lpstr>Update Page</vt:lpstr>
      <vt:lpstr>Dropdown menus</vt:lpstr>
      <vt:lpstr>Templates</vt:lpstr>
      <vt:lpstr>'0-Key Docs'!Print_Area</vt:lpstr>
      <vt:lpstr>'1.2-AirTight Comp'!Print_Area</vt:lpstr>
      <vt:lpstr>'2.1-Vent ERV_HRV'!Print_Area</vt:lpstr>
      <vt:lpstr>'2.2-Vent Auxiliary'!Print_Area</vt:lpstr>
      <vt:lpstr>'4-DHW'!Print_Area</vt:lpstr>
      <vt:lpstr>'5.1-Office Equip'!Print_Area</vt:lpstr>
      <vt:lpstr>'5.2-Kitchen'!Print_Area</vt:lpstr>
      <vt:lpstr>'5.3-Lighting'!Print_Area</vt:lpstr>
      <vt:lpstr>'5.4-Process Loads'!Print_Area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Mark Smith</cp:lastModifiedBy>
  <cp:lastPrinted>2026-04-21T19:17:55Z</cp:lastPrinted>
  <dcterms:created xsi:type="dcterms:W3CDTF">2013-06-27T00:10:55Z</dcterms:created>
  <dcterms:modified xsi:type="dcterms:W3CDTF">2026-06-11T14:13:01Z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{38518F5D-B87E-45A1-89BE-B306B37903AC}</vt:lpwstr>
  </property>
</Properties>
</file>