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Dropbox (PHIUS)\PHIUS Shared\Certification\Project Certification\01_Calculators_Protocol\Excel\"/>
    </mc:Choice>
  </mc:AlternateContent>
  <xr:revisionPtr revIDLastSave="0" documentId="8_{A6914448-7DA3-45A4-A3B1-CF63AE0F477D}" xr6:coauthVersionLast="47" xr6:coauthVersionMax="47" xr10:uidLastSave="{00000000-0000-0000-0000-000000000000}"/>
  <bookViews>
    <workbookView xWindow="57480" yWindow="-120" windowWidth="24240" windowHeight="13140" tabRatio="724" activeTab="1" xr2:uid="{00000000-000D-0000-FFFF-FFFF00000000}"/>
  </bookViews>
  <sheets>
    <sheet name="How To" sheetId="8" r:id="rId1"/>
    <sheet name="Two 1-D Components" sheetId="4" r:id="rId2"/>
    <sheet name="Three 1-D Components" sheetId="5" r:id="rId3"/>
    <sheet name="Example" sheetId="6" r:id="rId4"/>
    <sheet name="Example 2" sheetId="9" r:id="rId5"/>
    <sheet name="Perimeter Boundary Reference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3" i="5" l="1"/>
  <c r="J43" i="4"/>
  <c r="J39" i="5"/>
  <c r="J38" i="5"/>
  <c r="J46" i="4"/>
  <c r="J39" i="4"/>
  <c r="J38" i="4"/>
  <c r="H52" i="9" l="1"/>
  <c r="F52" i="9"/>
  <c r="H51" i="9"/>
  <c r="F51" i="9"/>
  <c r="K47" i="9"/>
  <c r="I47" i="9"/>
  <c r="H47" i="9"/>
  <c r="J47" i="9" s="1"/>
  <c r="G47" i="9"/>
  <c r="F47" i="9"/>
  <c r="J46" i="9"/>
  <c r="F46" i="9"/>
  <c r="K44" i="9"/>
  <c r="I44" i="9"/>
  <c r="H44" i="9"/>
  <c r="G44" i="9"/>
  <c r="J44" i="9" s="1"/>
  <c r="F44" i="9"/>
  <c r="J43" i="9"/>
  <c r="F43" i="9"/>
  <c r="K39" i="9"/>
  <c r="J39" i="9"/>
  <c r="J38" i="9"/>
  <c r="C50" i="9" s="1"/>
  <c r="G51" i="9" l="1"/>
  <c r="I51" i="9" s="1"/>
  <c r="J51" i="9" s="1"/>
  <c r="C53" i="9" s="1"/>
  <c r="G52" i="9"/>
  <c r="I52" i="9" s="1"/>
  <c r="G44" i="6" l="1"/>
  <c r="I47" i="4" l="1"/>
  <c r="I47" i="5"/>
  <c r="I47" i="6"/>
  <c r="H52" i="6" l="1"/>
  <c r="F52" i="6"/>
  <c r="H51" i="6"/>
  <c r="F51" i="6"/>
  <c r="K47" i="6"/>
  <c r="H47" i="6"/>
  <c r="G47" i="6"/>
  <c r="F47" i="6"/>
  <c r="J46" i="6"/>
  <c r="F46" i="6"/>
  <c r="K44" i="6"/>
  <c r="I44" i="6"/>
  <c r="H44" i="6"/>
  <c r="F44" i="6"/>
  <c r="J43" i="6"/>
  <c r="F43" i="6"/>
  <c r="K39" i="6"/>
  <c r="J39" i="6"/>
  <c r="J38" i="6"/>
  <c r="C50" i="6" l="1"/>
  <c r="J44" i="6"/>
  <c r="J47" i="6"/>
  <c r="G51" i="6"/>
  <c r="I51" i="6" s="1"/>
  <c r="H55" i="5"/>
  <c r="F55" i="5"/>
  <c r="H54" i="5"/>
  <c r="F54" i="5"/>
  <c r="K50" i="5"/>
  <c r="I50" i="5"/>
  <c r="H50" i="5"/>
  <c r="G50" i="5"/>
  <c r="J50" i="5" s="1"/>
  <c r="F50" i="5"/>
  <c r="J49" i="5"/>
  <c r="F49" i="5"/>
  <c r="K47" i="5"/>
  <c r="H47" i="5"/>
  <c r="G47" i="5"/>
  <c r="J47" i="5" s="1"/>
  <c r="F47" i="5"/>
  <c r="J46" i="5"/>
  <c r="F46" i="5"/>
  <c r="K44" i="5"/>
  <c r="I44" i="5"/>
  <c r="J44" i="5" s="1"/>
  <c r="H44" i="5"/>
  <c r="G44" i="5"/>
  <c r="F44" i="5"/>
  <c r="J43" i="5"/>
  <c r="F43" i="5"/>
  <c r="G52" i="6" l="1"/>
  <c r="I52" i="6" s="1"/>
  <c r="G54" i="5"/>
  <c r="I54" i="5" s="1"/>
  <c r="G55" i="5"/>
  <c r="I55" i="5" s="1"/>
  <c r="F52" i="4"/>
  <c r="F51" i="4"/>
  <c r="F47" i="4"/>
  <c r="F46" i="4"/>
  <c r="F44" i="4"/>
  <c r="F43" i="4"/>
  <c r="K47" i="4"/>
  <c r="H47" i="4"/>
  <c r="G47" i="4"/>
  <c r="K44" i="4"/>
  <c r="I44" i="4"/>
  <c r="H44" i="4"/>
  <c r="G44" i="4"/>
  <c r="J54" i="5" l="1"/>
  <c r="C56" i="5" s="1"/>
  <c r="J51" i="6"/>
  <c r="J47" i="4"/>
  <c r="H52" i="4"/>
  <c r="H51" i="4"/>
  <c r="J44" i="4"/>
  <c r="C50" i="4"/>
  <c r="C53" i="6" l="1"/>
  <c r="G51" i="4"/>
  <c r="I51" i="4" s="1"/>
  <c r="G52" i="4"/>
  <c r="I52" i="4" s="1"/>
  <c r="J51" i="4" l="1"/>
  <c r="C5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</author>
  </authors>
  <commentList>
    <comment ref="C19" authorId="0" shapeId="0" xr:uid="{B22DA887-36E3-41DB-BB36-80E9E720D017}">
      <text>
        <r>
          <rPr>
            <b/>
            <sz val="9"/>
            <color indexed="81"/>
            <rFont val="Tahoma"/>
            <family val="2"/>
          </rPr>
          <t>Drag-and-drop red outline to show general location of thermal bridge detail.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</author>
  </authors>
  <commentList>
    <comment ref="C19" authorId="0" shapeId="0" xr:uid="{6EF0A8F2-DBB7-4A2B-ABCA-ACE4F42F5408}">
      <text>
        <r>
          <rPr>
            <b/>
            <sz val="9"/>
            <color indexed="81"/>
            <rFont val="Tahoma"/>
            <family val="2"/>
          </rPr>
          <t>Drag-and-drop red outline to show general location of thermal bridge detail.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</author>
  </authors>
  <commentList>
    <comment ref="C19" authorId="0" shapeId="0" xr:uid="{BC98C7B1-221A-4F82-846B-6BF7EB5DC790}">
      <text>
        <r>
          <rPr>
            <b/>
            <sz val="9"/>
            <color indexed="81"/>
            <rFont val="Tahoma"/>
            <family val="2"/>
          </rPr>
          <t>Drag-and-drop red outline to show general location of thermal bridge detail.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</author>
  </authors>
  <commentList>
    <comment ref="C19" authorId="0" shapeId="0" xr:uid="{95753384-9D5B-42D5-95A9-D1040B860CD3}">
      <text>
        <r>
          <rPr>
            <b/>
            <sz val="9"/>
            <color indexed="81"/>
            <rFont val="Tahoma"/>
            <family val="2"/>
          </rPr>
          <t>Drag-and-drop red outline to show general location of thermal bridge detail.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<sst xmlns="http://schemas.openxmlformats.org/spreadsheetml/2006/main" count="311" uniqueCount="76">
  <si>
    <t>Detail</t>
  </si>
  <si>
    <t>Detail view</t>
  </si>
  <si>
    <t>Description</t>
  </si>
  <si>
    <t>File name</t>
  </si>
  <si>
    <t>Project #</t>
  </si>
  <si>
    <t>Date</t>
  </si>
  <si>
    <t>Company</t>
  </si>
  <si>
    <t>Project name</t>
  </si>
  <si>
    <t>Material View</t>
  </si>
  <si>
    <t>Surface</t>
  </si>
  <si>
    <t>T (F)</t>
  </si>
  <si>
    <t>Film</t>
  </si>
  <si>
    <t>Resist.</t>
  </si>
  <si>
    <t>Indoor</t>
  </si>
  <si>
    <t>Wall</t>
  </si>
  <si>
    <t>Ex.</t>
  </si>
  <si>
    <t xml:space="preserve">Roof </t>
  </si>
  <si>
    <t xml:space="preserve">Floor </t>
  </si>
  <si>
    <t>Outdoor</t>
  </si>
  <si>
    <t>Ambient</t>
  </si>
  <si>
    <t>0.23/0.45</t>
  </si>
  <si>
    <t>Ground</t>
  </si>
  <si>
    <t>2D model</t>
  </si>
  <si>
    <t>U</t>
  </si>
  <si>
    <t>L</t>
  </si>
  <si>
    <t>dT</t>
  </si>
  <si>
    <t>ULdT</t>
  </si>
  <si>
    <t>error</t>
  </si>
  <si>
    <t>(in)</t>
  </si>
  <si>
    <t>(F)</t>
  </si>
  <si>
    <t>(%)</t>
  </si>
  <si>
    <t>Component A</t>
  </si>
  <si>
    <t>Component B</t>
  </si>
  <si>
    <t>Psi</t>
  </si>
  <si>
    <t>Isotherm view</t>
  </si>
  <si>
    <t>PsidT</t>
  </si>
  <si>
    <t>EXT</t>
  </si>
  <si>
    <t>INT</t>
  </si>
  <si>
    <t>Component C</t>
  </si>
  <si>
    <t>Infrared</t>
  </si>
  <si>
    <t>Psi for WUFI</t>
  </si>
  <si>
    <t>Component</t>
  </si>
  <si>
    <t>Typical Perimeter</t>
  </si>
  <si>
    <t>Example File</t>
  </si>
  <si>
    <t>PHIUS</t>
  </si>
  <si>
    <t>n/a</t>
  </si>
  <si>
    <t>Slab</t>
  </si>
  <si>
    <t>Interior</t>
  </si>
  <si>
    <t>Exterior</t>
  </si>
  <si>
    <t xml:space="preserve">Resist. </t>
  </si>
  <si>
    <t>(R-Value)</t>
  </si>
  <si>
    <r>
      <t xml:space="preserve">General Scheme </t>
    </r>
    <r>
      <rPr>
        <b/>
        <i/>
        <sz val="11"/>
        <color rgb="FF000000"/>
        <rFont val="Calibri"/>
        <family val="2"/>
      </rPr>
      <t>(select)</t>
    </r>
  </si>
  <si>
    <t>*Enter values from THERM into yellow cells</t>
  </si>
  <si>
    <t>(btu/hr.sf.F)</t>
  </si>
  <si>
    <t>(btu/hr.ft)</t>
  </si>
  <si>
    <t>(btu/hr.ft.F)</t>
  </si>
  <si>
    <t>`</t>
  </si>
  <si>
    <t xml:space="preserve">Boundary </t>
  </si>
  <si>
    <t>Conditions</t>
  </si>
  <si>
    <t xml:space="preserve">Duplicate tabs below as needed. </t>
  </si>
  <si>
    <t xml:space="preserve">Use 'Two 1-D Components' for most details - when only two unique components make up the thermal bridge calculation. </t>
  </si>
  <si>
    <t xml:space="preserve">Use 'Three 1-D Components'  when three unique components make up the thermal bridge calculation. </t>
  </si>
  <si>
    <t xml:space="preserve">Enter project information. </t>
  </si>
  <si>
    <t xml:space="preserve">Move red box to select general location of bridge calculated. </t>
  </si>
  <si>
    <t xml:space="preserve">Enter appropriate values from THERM calculation. </t>
  </si>
  <si>
    <t xml:space="preserve">Screenshot appropriate images as described in boxes. </t>
  </si>
  <si>
    <t>Select Cells A1-U70</t>
  </si>
  <si>
    <t xml:space="preserve">File &gt; Print &gt; PDF &gt; Print Selection Only &gt; Fit all Columns on Page for single page report. </t>
  </si>
  <si>
    <t>Emery Street Foundation Perimeter</t>
  </si>
  <si>
    <t>PHIUS CPHC Training THERM Tutorial</t>
  </si>
  <si>
    <t>Emery Street</t>
  </si>
  <si>
    <t>PHIUS CPHC Training</t>
  </si>
  <si>
    <t>Wall 1D</t>
  </si>
  <si>
    <t>Slab 1D</t>
  </si>
  <si>
    <r>
      <t xml:space="preserve">  Phius Thermal Bridging
</t>
    </r>
    <r>
      <rPr>
        <b/>
        <i/>
        <sz val="26"/>
        <color rgb="FF000000"/>
        <rFont val="Candara"/>
        <family val="2"/>
      </rPr>
      <t>Psi-Value Calculator &amp; Report</t>
    </r>
    <r>
      <rPr>
        <b/>
        <sz val="30"/>
        <color rgb="FF000000"/>
        <rFont val="Candara"/>
        <family val="2"/>
      </rPr>
      <t xml:space="preserve"> v2.4</t>
    </r>
  </si>
  <si>
    <t>V2.4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</si>
</sst>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34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8"/>
      <color rgb="FF000000"/>
      <name val="Calibri"/>
      <family val="2"/>
    </font>
    <font>
      <u/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b/>
      <sz val="20"/>
      <color rgb="FF000000"/>
      <name val="Calibri"/>
      <family val="2"/>
    </font>
    <font>
      <b/>
      <sz val="24"/>
      <color rgb="FF000000"/>
      <name val="Calibri"/>
      <family val="2"/>
    </font>
    <font>
      <sz val="16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name val="Arial"/>
      <family val="2"/>
    </font>
    <font>
      <sz val="12"/>
      <color rgb="FF000000"/>
      <name val="Calibri"/>
      <family val="2"/>
    </font>
    <font>
      <b/>
      <sz val="22"/>
      <color rgb="FF000000"/>
      <name val="Calibri"/>
      <family val="2"/>
    </font>
    <font>
      <b/>
      <sz val="18"/>
      <color rgb="FF000000"/>
      <name val="Calibri"/>
      <family val="2"/>
    </font>
    <font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30"/>
      <color rgb="FF000000"/>
      <name val="Candara"/>
      <family val="2"/>
    </font>
    <font>
      <b/>
      <i/>
      <sz val="26"/>
      <color rgb="FF000000"/>
      <name val="Candara"/>
      <family val="2"/>
    </font>
    <font>
      <b/>
      <i/>
      <sz val="11"/>
      <color rgb="FF000000"/>
      <name val="Calibri"/>
      <family val="2"/>
    </font>
    <font>
      <sz val="8"/>
      <color rgb="FFFF0000"/>
      <name val="Arial"/>
      <family val="2"/>
    </font>
    <font>
      <i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rgb="FFF2F2F2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rgb="FFFFFF99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0" fillId="2" borderId="1" xfId="0" applyFill="1" applyBorder="1"/>
    <xf numFmtId="0" fontId="0" fillId="3" borderId="9" xfId="0" applyFill="1" applyBorder="1"/>
    <xf numFmtId="0" fontId="5" fillId="3" borderId="15" xfId="0" applyFont="1" applyFill="1" applyBorder="1" applyAlignment="1">
      <alignment horizontal="left" vertical="center" wrapText="1"/>
    </xf>
    <xf numFmtId="0" fontId="6" fillId="2" borderId="1" xfId="0" applyFont="1" applyFill="1" applyBorder="1"/>
    <xf numFmtId="0" fontId="0" fillId="3" borderId="18" xfId="0" applyFill="1" applyBorder="1"/>
    <xf numFmtId="0" fontId="6" fillId="3" borderId="19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vertical="top"/>
    </xf>
    <xf numFmtId="0" fontId="6" fillId="3" borderId="19" xfId="0" applyFont="1" applyFill="1" applyBorder="1" applyAlignment="1">
      <alignment horizontal="left"/>
    </xf>
    <xf numFmtId="0" fontId="5" fillId="3" borderId="19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top"/>
    </xf>
    <xf numFmtId="0" fontId="0" fillId="3" borderId="25" xfId="0" applyFill="1" applyBorder="1"/>
    <xf numFmtId="0" fontId="0" fillId="3" borderId="28" xfId="0" applyFill="1" applyBorder="1"/>
    <xf numFmtId="0" fontId="6" fillId="3" borderId="29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top"/>
    </xf>
    <xf numFmtId="0" fontId="0" fillId="2" borderId="30" xfId="0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3" borderId="3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/>
    </xf>
    <xf numFmtId="0" fontId="5" fillId="3" borderId="19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vertical="top"/>
    </xf>
    <xf numFmtId="0" fontId="6" fillId="3" borderId="19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vertical="top"/>
    </xf>
    <xf numFmtId="0" fontId="9" fillId="3" borderId="1" xfId="0" applyFont="1" applyFill="1" applyBorder="1" applyAlignment="1">
      <alignment vertical="top"/>
    </xf>
    <xf numFmtId="0" fontId="6" fillId="3" borderId="19" xfId="0" applyFont="1" applyFill="1" applyBorder="1" applyAlignment="1">
      <alignment vertical="top"/>
    </xf>
    <xf numFmtId="0" fontId="6" fillId="3" borderId="28" xfId="0" applyFont="1" applyFill="1" applyBorder="1" applyAlignment="1">
      <alignment vertical="top"/>
    </xf>
    <xf numFmtId="0" fontId="6" fillId="3" borderId="29" xfId="0" applyFont="1" applyFill="1" applyBorder="1" applyAlignment="1">
      <alignment vertical="top"/>
    </xf>
    <xf numFmtId="0" fontId="6" fillId="2" borderId="30" xfId="0" applyFont="1" applyFill="1" applyBorder="1" applyAlignment="1">
      <alignment horizontal="left"/>
    </xf>
    <xf numFmtId="0" fontId="0" fillId="3" borderId="31" xfId="0" applyFill="1" applyBorder="1"/>
    <xf numFmtId="0" fontId="10" fillId="3" borderId="31" xfId="0" applyFont="1" applyFill="1" applyBorder="1"/>
    <xf numFmtId="0" fontId="5" fillId="3" borderId="31" xfId="0" applyFont="1" applyFill="1" applyBorder="1" applyAlignment="1">
      <alignment vertical="top"/>
    </xf>
    <xf numFmtId="0" fontId="10" fillId="3" borderId="15" xfId="0" applyFont="1" applyFill="1" applyBorder="1"/>
    <xf numFmtId="0" fontId="0" fillId="3" borderId="1" xfId="0" applyFill="1" applyBorder="1"/>
    <xf numFmtId="0" fontId="0" fillId="3" borderId="19" xfId="0" applyFill="1" applyBorder="1"/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10" fontId="0" fillId="3" borderId="1" xfId="0" applyNumberFormat="1" applyFill="1" applyBorder="1" applyAlignment="1">
      <alignment horizontal="center"/>
    </xf>
    <xf numFmtId="0" fontId="11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 vertical="center"/>
    </xf>
    <xf numFmtId="0" fontId="10" fillId="3" borderId="19" xfId="0" applyFont="1" applyFill="1" applyBorder="1"/>
    <xf numFmtId="0" fontId="6" fillId="3" borderId="19" xfId="0" applyFont="1" applyFill="1" applyBorder="1"/>
    <xf numFmtId="0" fontId="10" fillId="3" borderId="28" xfId="0" applyFont="1" applyFill="1" applyBorder="1"/>
    <xf numFmtId="0" fontId="15" fillId="3" borderId="28" xfId="0" applyFont="1" applyFill="1" applyBorder="1" applyAlignment="1">
      <alignment vertical="top"/>
    </xf>
    <xf numFmtId="0" fontId="10" fillId="3" borderId="29" xfId="0" applyFont="1" applyFill="1" applyBorder="1"/>
    <xf numFmtId="0" fontId="0" fillId="2" borderId="7" xfId="0" applyFill="1" applyBorder="1"/>
    <xf numFmtId="0" fontId="0" fillId="3" borderId="7" xfId="0" applyFill="1" applyBorder="1"/>
    <xf numFmtId="0" fontId="6" fillId="3" borderId="7" xfId="0" applyFont="1" applyFill="1" applyBorder="1" applyAlignment="1">
      <alignment horizontal="left"/>
    </xf>
    <xf numFmtId="0" fontId="6" fillId="2" borderId="7" xfId="0" applyFont="1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vertical="center"/>
    </xf>
    <xf numFmtId="0" fontId="23" fillId="3" borderId="1" xfId="0" applyFont="1" applyFill="1" applyBorder="1" applyAlignment="1">
      <alignment horizontal="center" vertical="center"/>
    </xf>
    <xf numFmtId="2" fontId="16" fillId="0" borderId="34" xfId="0" applyNumberFormat="1" applyFont="1" applyBorder="1" applyAlignment="1">
      <alignment horizontal="center" vertical="center"/>
    </xf>
    <xf numFmtId="0" fontId="27" fillId="2" borderId="30" xfId="0" applyFont="1" applyFill="1" applyBorder="1" applyAlignment="1">
      <alignment horizontal="left"/>
    </xf>
    <xf numFmtId="0" fontId="16" fillId="10" borderId="3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top"/>
    </xf>
    <xf numFmtId="0" fontId="28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left" vertical="center"/>
    </xf>
    <xf numFmtId="0" fontId="28" fillId="3" borderId="3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/>
    </xf>
    <xf numFmtId="0" fontId="17" fillId="0" borderId="0" xfId="0" applyFont="1"/>
    <xf numFmtId="0" fontId="28" fillId="3" borderId="1" xfId="0" applyFont="1" applyFill="1" applyBorder="1" applyAlignment="1">
      <alignment vertical="top"/>
    </xf>
    <xf numFmtId="0" fontId="16" fillId="0" borderId="0" xfId="0" applyFont="1"/>
    <xf numFmtId="2" fontId="0" fillId="0" borderId="0" xfId="0" applyNumberFormat="1"/>
    <xf numFmtId="166" fontId="0" fillId="5" borderId="20" xfId="0" applyNumberFormat="1" applyFill="1" applyBorder="1" applyAlignment="1">
      <alignment horizontal="center" vertical="center"/>
    </xf>
    <xf numFmtId="0" fontId="32" fillId="3" borderId="28" xfId="0" applyFont="1" applyFill="1" applyBorder="1" applyAlignment="1">
      <alignment horizontal="left"/>
    </xf>
    <xf numFmtId="166" fontId="16" fillId="5" borderId="20" xfId="0" applyNumberFormat="1" applyFont="1" applyFill="1" applyBorder="1" applyAlignment="1">
      <alignment horizontal="center" vertical="center"/>
    </xf>
    <xf numFmtId="0" fontId="17" fillId="4" borderId="34" xfId="0" applyFont="1" applyFill="1" applyBorder="1" applyAlignment="1" applyProtection="1">
      <alignment horizontal="center" vertical="center"/>
      <protection locked="0"/>
    </xf>
    <xf numFmtId="0" fontId="1" fillId="9" borderId="48" xfId="0" applyFont="1" applyFill="1" applyBorder="1" applyAlignment="1" applyProtection="1">
      <alignment horizontal="center"/>
      <protection locked="0"/>
    </xf>
    <xf numFmtId="1" fontId="1" fillId="9" borderId="48" xfId="0" applyNumberFormat="1" applyFont="1" applyFill="1" applyBorder="1" applyAlignment="1" applyProtection="1">
      <alignment horizontal="center"/>
      <protection locked="0"/>
    </xf>
    <xf numFmtId="2" fontId="1" fillId="9" borderId="48" xfId="0" applyNumberFormat="1" applyFont="1" applyFill="1" applyBorder="1" applyAlignment="1" applyProtection="1">
      <alignment horizontal="center"/>
      <protection locked="0"/>
    </xf>
    <xf numFmtId="2" fontId="1" fillId="0" borderId="48" xfId="0" applyNumberFormat="1" applyFont="1" applyBorder="1" applyAlignment="1" applyProtection="1">
      <alignment horizontal="center"/>
      <protection locked="0"/>
    </xf>
    <xf numFmtId="10" fontId="1" fillId="9" borderId="48" xfId="0" applyNumberFormat="1" applyFont="1" applyFill="1" applyBorder="1" applyAlignment="1" applyProtection="1">
      <alignment horizontal="center"/>
      <protection locked="0"/>
    </xf>
    <xf numFmtId="0" fontId="24" fillId="9" borderId="48" xfId="0" applyFont="1" applyFill="1" applyBorder="1" applyAlignment="1" applyProtection="1">
      <alignment horizontal="center"/>
      <protection locked="0"/>
    </xf>
    <xf numFmtId="1" fontId="24" fillId="9" borderId="48" xfId="0" applyNumberFormat="1" applyFont="1" applyFill="1" applyBorder="1" applyAlignment="1" applyProtection="1">
      <alignment horizontal="center"/>
      <protection locked="0"/>
    </xf>
    <xf numFmtId="2" fontId="24" fillId="9" borderId="48" xfId="0" applyNumberFormat="1" applyFont="1" applyFill="1" applyBorder="1" applyAlignment="1" applyProtection="1">
      <alignment horizontal="center"/>
      <protection locked="0"/>
    </xf>
    <xf numFmtId="2" fontId="24" fillId="0" borderId="48" xfId="0" applyNumberFormat="1" applyFont="1" applyBorder="1" applyAlignment="1" applyProtection="1">
      <alignment horizontal="center"/>
      <protection locked="0"/>
    </xf>
    <xf numFmtId="2" fontId="16" fillId="0" borderId="21" xfId="0" applyNumberFormat="1" applyFont="1" applyBorder="1" applyAlignment="1" applyProtection="1">
      <alignment horizontal="center" vertical="center"/>
      <protection locked="0"/>
    </xf>
    <xf numFmtId="164" fontId="1" fillId="9" borderId="48" xfId="0" applyNumberFormat="1" applyFont="1" applyFill="1" applyBorder="1" applyAlignment="1" applyProtection="1">
      <alignment horizontal="center"/>
      <protection locked="0"/>
    </xf>
    <xf numFmtId="166" fontId="16" fillId="0" borderId="34" xfId="0" applyNumberFormat="1" applyFont="1" applyBorder="1" applyAlignment="1" applyProtection="1">
      <alignment horizontal="center" vertical="center"/>
      <protection locked="0"/>
    </xf>
    <xf numFmtId="2" fontId="16" fillId="0" borderId="34" xfId="0" applyNumberFormat="1" applyFont="1" applyBorder="1" applyAlignment="1" applyProtection="1">
      <alignment horizontal="center" vertical="center"/>
      <protection locked="0"/>
    </xf>
    <xf numFmtId="10" fontId="16" fillId="6" borderId="34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6" fillId="3" borderId="1" xfId="0" applyFont="1" applyFill="1" applyBorder="1" applyAlignment="1" applyProtection="1">
      <alignment vertical="center"/>
      <protection locked="0"/>
    </xf>
    <xf numFmtId="0" fontId="28" fillId="3" borderId="1" xfId="0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2" fontId="16" fillId="7" borderId="21" xfId="0" applyNumberFormat="1" applyFont="1" applyFill="1" applyBorder="1" applyAlignment="1" applyProtection="1">
      <alignment horizontal="center" vertical="center"/>
      <protection locked="0"/>
    </xf>
    <xf numFmtId="164" fontId="16" fillId="6" borderId="34" xfId="0" applyNumberFormat="1" applyFont="1" applyFill="1" applyBorder="1" applyAlignment="1" applyProtection="1">
      <alignment horizontal="center" vertical="center"/>
      <protection locked="0"/>
    </xf>
    <xf numFmtId="2" fontId="16" fillId="6" borderId="34" xfId="0" applyNumberFormat="1" applyFont="1" applyFill="1" applyBorder="1" applyAlignment="1" applyProtection="1">
      <alignment horizontal="center" vertical="center"/>
      <protection locked="0"/>
    </xf>
    <xf numFmtId="2" fontId="16" fillId="7" borderId="3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vertical="top"/>
      <protection locked="0"/>
    </xf>
    <xf numFmtId="164" fontId="0" fillId="4" borderId="34" xfId="0" applyNumberFormat="1" applyFill="1" applyBorder="1" applyAlignment="1" applyProtection="1">
      <alignment horizontal="center" vertical="center"/>
      <protection locked="0"/>
    </xf>
    <xf numFmtId="2" fontId="0" fillId="4" borderId="34" xfId="0" applyNumberFormat="1" applyFill="1" applyBorder="1" applyAlignment="1" applyProtection="1">
      <alignment horizontal="center" vertical="center"/>
      <protection locked="0"/>
    </xf>
    <xf numFmtId="165" fontId="0" fillId="4" borderId="34" xfId="0" applyNumberFormat="1" applyFill="1" applyBorder="1" applyAlignment="1" applyProtection="1">
      <alignment horizontal="center" vertical="center"/>
      <protection locked="0"/>
    </xf>
    <xf numFmtId="10" fontId="0" fillId="4" borderId="34" xfId="0" applyNumberForma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65" fontId="16" fillId="6" borderId="34" xfId="0" applyNumberFormat="1" applyFont="1" applyFill="1" applyBorder="1" applyAlignment="1" applyProtection="1">
      <alignment horizontal="center" vertical="center"/>
      <protection locked="0"/>
    </xf>
    <xf numFmtId="0" fontId="2" fillId="9" borderId="48" xfId="0" applyFont="1" applyFill="1" applyBorder="1" applyAlignment="1" applyProtection="1">
      <alignment horizontal="center"/>
      <protection locked="0"/>
    </xf>
    <xf numFmtId="1" fontId="2" fillId="9" borderId="48" xfId="0" applyNumberFormat="1" applyFont="1" applyFill="1" applyBorder="1" applyAlignment="1" applyProtection="1">
      <alignment horizontal="center"/>
      <protection locked="0"/>
    </xf>
    <xf numFmtId="2" fontId="2" fillId="9" borderId="48" xfId="0" applyNumberFormat="1" applyFont="1" applyFill="1" applyBorder="1" applyAlignment="1" applyProtection="1">
      <alignment horizontal="center"/>
      <protection locked="0"/>
    </xf>
    <xf numFmtId="164" fontId="2" fillId="9" borderId="48" xfId="0" applyNumberFormat="1" applyFont="1" applyFill="1" applyBorder="1" applyAlignment="1" applyProtection="1">
      <alignment horizontal="center"/>
      <protection locked="0"/>
    </xf>
    <xf numFmtId="0" fontId="16" fillId="3" borderId="1" xfId="0" applyFont="1" applyFill="1" applyBorder="1" applyAlignment="1" applyProtection="1">
      <alignment vertical="center"/>
      <protection locked="0"/>
    </xf>
    <xf numFmtId="0" fontId="0" fillId="4" borderId="34" xfId="0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vertical="top"/>
      <protection locked="0"/>
    </xf>
    <xf numFmtId="0" fontId="33" fillId="0" borderId="0" xfId="0" applyFont="1" applyAlignment="1">
      <alignment horizontal="left"/>
    </xf>
    <xf numFmtId="14" fontId="33" fillId="0" borderId="0" xfId="0" applyNumberFormat="1" applyFont="1" applyAlignment="1">
      <alignment horizontal="left"/>
    </xf>
    <xf numFmtId="0" fontId="18" fillId="3" borderId="1" xfId="0" applyFont="1" applyFill="1" applyBorder="1" applyAlignment="1">
      <alignment horizontal="left" vertical="center"/>
    </xf>
    <xf numFmtId="0" fontId="16" fillId="8" borderId="43" xfId="0" applyFont="1" applyFill="1" applyBorder="1" applyAlignment="1" applyProtection="1">
      <alignment horizontal="center" vertical="center" wrapText="1"/>
      <protection locked="0"/>
    </xf>
    <xf numFmtId="0" fontId="16" fillId="8" borderId="44" xfId="0" applyFont="1" applyFill="1" applyBorder="1" applyAlignment="1" applyProtection="1">
      <alignment horizontal="center" vertical="center" wrapText="1"/>
      <protection locked="0"/>
    </xf>
    <xf numFmtId="0" fontId="16" fillId="8" borderId="45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horizontal="left" vertical="top"/>
    </xf>
    <xf numFmtId="0" fontId="4" fillId="0" borderId="3" xfId="0" applyFont="1" applyBorder="1"/>
    <xf numFmtId="0" fontId="4" fillId="0" borderId="4" xfId="0" applyFont="1" applyBorder="1"/>
    <xf numFmtId="0" fontId="4" fillId="0" borderId="12" xfId="0" applyFont="1" applyBorder="1"/>
    <xf numFmtId="0" fontId="0" fillId="0" borderId="0" xfId="0"/>
    <xf numFmtId="0" fontId="4" fillId="0" borderId="14" xfId="0" applyFont="1" applyBorder="1"/>
    <xf numFmtId="0" fontId="4" fillId="0" borderId="22" xfId="0" applyFont="1" applyBorder="1"/>
    <xf numFmtId="0" fontId="4" fillId="0" borderId="17" xfId="0" applyFont="1" applyBorder="1"/>
    <xf numFmtId="0" fontId="4" fillId="0" borderId="23" xfId="0" applyFont="1" applyBorder="1"/>
    <xf numFmtId="0" fontId="6" fillId="0" borderId="24" xfId="0" applyFont="1" applyBorder="1" applyAlignment="1">
      <alignment horizontal="center"/>
    </xf>
    <xf numFmtId="0" fontId="4" fillId="0" borderId="24" xfId="0" applyFont="1" applyBorder="1"/>
    <xf numFmtId="166" fontId="20" fillId="5" borderId="46" xfId="0" applyNumberFormat="1" applyFont="1" applyFill="1" applyBorder="1" applyAlignment="1">
      <alignment horizontal="center" vertical="center" wrapText="1"/>
    </xf>
    <xf numFmtId="166" fontId="20" fillId="5" borderId="47" xfId="0" applyNumberFormat="1" applyFont="1" applyFill="1" applyBorder="1" applyAlignment="1">
      <alignment horizontal="center" vertical="center" wrapText="1"/>
    </xf>
    <xf numFmtId="166" fontId="20" fillId="5" borderId="40" xfId="0" applyNumberFormat="1" applyFont="1" applyFill="1" applyBorder="1" applyAlignment="1">
      <alignment horizontal="center" vertical="center" wrapText="1"/>
    </xf>
    <xf numFmtId="166" fontId="20" fillId="5" borderId="42" xfId="0" applyNumberFormat="1" applyFont="1" applyFill="1" applyBorder="1" applyAlignment="1">
      <alignment horizontal="center" vertical="center" wrapText="1"/>
    </xf>
    <xf numFmtId="2" fontId="32" fillId="3" borderId="7" xfId="0" applyNumberFormat="1" applyFont="1" applyFill="1" applyBorder="1" applyAlignment="1">
      <alignment horizontal="left" vertical="center" wrapText="1"/>
    </xf>
    <xf numFmtId="0" fontId="4" fillId="0" borderId="18" xfId="0" applyFont="1" applyBorder="1"/>
    <xf numFmtId="0" fontId="4" fillId="0" borderId="19" xfId="0" applyFont="1" applyBorder="1"/>
    <xf numFmtId="0" fontId="6" fillId="0" borderId="35" xfId="0" applyFont="1" applyBorder="1" applyAlignment="1">
      <alignment horizontal="left" vertical="top"/>
    </xf>
    <xf numFmtId="0" fontId="6" fillId="0" borderId="36" xfId="0" applyFont="1" applyBorder="1" applyAlignment="1">
      <alignment horizontal="left" vertical="top"/>
    </xf>
    <xf numFmtId="0" fontId="6" fillId="0" borderId="37" xfId="0" applyFont="1" applyBorder="1" applyAlignment="1">
      <alignment horizontal="left" vertical="top"/>
    </xf>
    <xf numFmtId="0" fontId="6" fillId="0" borderId="38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39" xfId="0" applyFont="1" applyBorder="1" applyAlignment="1">
      <alignment horizontal="left" vertical="top"/>
    </xf>
    <xf numFmtId="0" fontId="6" fillId="0" borderId="40" xfId="0" applyFont="1" applyBorder="1" applyAlignment="1">
      <alignment horizontal="left" vertical="top"/>
    </xf>
    <xf numFmtId="0" fontId="6" fillId="0" borderId="41" xfId="0" applyFont="1" applyBorder="1" applyAlignment="1">
      <alignment horizontal="left" vertical="top"/>
    </xf>
    <xf numFmtId="0" fontId="6" fillId="0" borderId="42" xfId="0" applyFont="1" applyBorder="1" applyAlignment="1">
      <alignment horizontal="left" vertical="top"/>
    </xf>
    <xf numFmtId="0" fontId="6" fillId="2" borderId="32" xfId="0" applyFont="1" applyFill="1" applyBorder="1" applyAlignment="1">
      <alignment horizontal="center"/>
    </xf>
    <xf numFmtId="0" fontId="4" fillId="0" borderId="33" xfId="0" applyFont="1" applyBorder="1"/>
    <xf numFmtId="0" fontId="6" fillId="0" borderId="2" xfId="0" applyFont="1" applyBorder="1" applyAlignment="1">
      <alignment horizontal="left" vertical="top"/>
    </xf>
    <xf numFmtId="0" fontId="22" fillId="3" borderId="38" xfId="0" applyFont="1" applyFill="1" applyBorder="1" applyAlignment="1">
      <alignment horizontal="center" vertical="center"/>
    </xf>
    <xf numFmtId="0" fontId="22" fillId="3" borderId="39" xfId="0" applyFont="1" applyFill="1" applyBorder="1" applyAlignment="1">
      <alignment horizontal="center" vertical="center"/>
    </xf>
    <xf numFmtId="0" fontId="21" fillId="3" borderId="35" xfId="0" applyFont="1" applyFill="1" applyBorder="1" applyAlignment="1">
      <alignment horizontal="center" vertical="center"/>
    </xf>
    <xf numFmtId="0" fontId="21" fillId="3" borderId="37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6" fillId="2" borderId="32" xfId="0" applyFont="1" applyFill="1" applyBorder="1" applyAlignment="1">
      <alignment horizontal="center" vertical="top"/>
    </xf>
    <xf numFmtId="0" fontId="0" fillId="4" borderId="20" xfId="0" applyFill="1" applyBorder="1" applyAlignment="1" applyProtection="1">
      <alignment horizontal="left"/>
      <protection locked="0"/>
    </xf>
    <xf numFmtId="0" fontId="4" fillId="0" borderId="8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5" fillId="3" borderId="10" xfId="0" applyFont="1" applyFill="1" applyBorder="1" applyAlignment="1">
      <alignment horizontal="left" vertical="center" wrapText="1"/>
    </xf>
    <xf numFmtId="0" fontId="4" fillId="0" borderId="11" xfId="0" applyFont="1" applyBorder="1"/>
    <xf numFmtId="0" fontId="4" fillId="0" borderId="13" xfId="0" applyFont="1" applyBorder="1"/>
    <xf numFmtId="0" fontId="16" fillId="0" borderId="43" xfId="0" applyFont="1" applyBorder="1" applyAlignment="1" applyProtection="1">
      <alignment horizontal="center" vertical="center" wrapText="1"/>
      <protection locked="0"/>
    </xf>
    <xf numFmtId="0" fontId="16" fillId="0" borderId="44" xfId="0" applyFont="1" applyBorder="1" applyAlignment="1" applyProtection="1">
      <alignment horizontal="center" vertical="center" wrapText="1"/>
      <protection locked="0"/>
    </xf>
    <xf numFmtId="0" fontId="16" fillId="0" borderId="45" xfId="0" applyFont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left" vertical="top"/>
      <protection locked="0"/>
    </xf>
    <xf numFmtId="0" fontId="4" fillId="0" borderId="7" xfId="0" applyFont="1" applyBorder="1" applyProtection="1">
      <protection locked="0"/>
    </xf>
    <xf numFmtId="0" fontId="5" fillId="3" borderId="26" xfId="0" applyFont="1" applyFill="1" applyBorder="1" applyAlignment="1">
      <alignment horizontal="left" vertical="center" wrapText="1"/>
    </xf>
    <xf numFmtId="0" fontId="4" fillId="0" borderId="16" xfId="0" applyFont="1" applyBorder="1"/>
    <xf numFmtId="0" fontId="4" fillId="0" borderId="27" xfId="0" applyFont="1" applyBorder="1"/>
    <xf numFmtId="0" fontId="5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Border="1" applyProtection="1">
      <protection locked="0"/>
    </xf>
    <xf numFmtId="0" fontId="6" fillId="0" borderId="9" xfId="0" applyFont="1" applyBorder="1" applyAlignment="1">
      <alignment horizontal="left" vertical="top"/>
    </xf>
    <xf numFmtId="0" fontId="6" fillId="0" borderId="31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0" fontId="6" fillId="0" borderId="28" xfId="0" applyFont="1" applyBorder="1" applyAlignment="1">
      <alignment horizontal="left" vertical="top"/>
    </xf>
    <xf numFmtId="0" fontId="19" fillId="0" borderId="31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9" xfId="0" applyFont="1" applyBorder="1" applyAlignment="1">
      <alignment horizontal="left" vertical="top"/>
    </xf>
    <xf numFmtId="0" fontId="0" fillId="9" borderId="48" xfId="0" applyFill="1" applyBorder="1" applyAlignment="1" applyProtection="1">
      <alignment horizontal="left"/>
      <protection locked="0"/>
    </xf>
    <xf numFmtId="0" fontId="2" fillId="9" borderId="48" xfId="0" applyFont="1" applyFill="1" applyBorder="1" applyAlignment="1" applyProtection="1">
      <alignment horizontal="left"/>
      <protection locked="0"/>
    </xf>
    <xf numFmtId="0" fontId="0" fillId="9" borderId="43" xfId="0" applyFill="1" applyBorder="1" applyAlignment="1" applyProtection="1">
      <alignment horizontal="left"/>
      <protection locked="0"/>
    </xf>
    <xf numFmtId="0" fontId="2" fillId="9" borderId="44" xfId="0" applyFont="1" applyFill="1" applyBorder="1" applyAlignment="1" applyProtection="1">
      <alignment horizontal="left"/>
      <protection locked="0"/>
    </xf>
    <xf numFmtId="0" fontId="2" fillId="9" borderId="45" xfId="0" applyFont="1" applyFill="1" applyBorder="1" applyAlignment="1" applyProtection="1">
      <alignment horizontal="left"/>
      <protection locked="0"/>
    </xf>
    <xf numFmtId="14" fontId="0" fillId="9" borderId="43" xfId="0" applyNumberFormat="1" applyFill="1" applyBorder="1" applyAlignment="1" applyProtection="1">
      <alignment horizontal="left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left" vertical="top"/>
      <protection locked="0"/>
    </xf>
    <xf numFmtId="14" fontId="0" fillId="4" borderId="20" xfId="0" applyNumberFormat="1" applyFill="1" applyBorder="1" applyAlignment="1" applyProtection="1">
      <alignment horizontal="left"/>
      <protection locked="0"/>
    </xf>
    <xf numFmtId="0" fontId="0" fillId="0" borderId="7" xfId="0" applyBorder="1" applyAlignment="1">
      <alignment horizontal="center"/>
    </xf>
    <xf numFmtId="0" fontId="29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2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microsoft.com/office/2007/relationships/hdphoto" Target="../media/hdphoto1.wdp"/><Relationship Id="rId7" Type="http://schemas.openxmlformats.org/officeDocument/2006/relationships/image" Target="../media/image14.png"/><Relationship Id="rId2" Type="http://schemas.openxmlformats.org/officeDocument/2006/relationships/image" Target="../media/image10.png"/><Relationship Id="rId1" Type="http://schemas.openxmlformats.org/officeDocument/2006/relationships/image" Target="../media/image2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Relationship Id="rId9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579120</xdr:colOff>
      <xdr:row>7</xdr:row>
      <xdr:rowOff>76200</xdr:rowOff>
    </xdr:from>
    <xdr:to>
      <xdr:col>5</xdr:col>
      <xdr:colOff>481965</xdr:colOff>
      <xdr:row>21</xdr:row>
      <xdr:rowOff>8096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764D3A-9032-430D-964A-BBBEBBB69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1343025"/>
          <a:ext cx="3000375" cy="24884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342900</xdr:colOff>
      <xdr:row>18</xdr:row>
      <xdr:rowOff>276225</xdr:rowOff>
    </xdr:from>
    <xdr:ext cx="3000375" cy="250507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2</xdr:col>
      <xdr:colOff>358654</xdr:colOff>
      <xdr:row>19</xdr:row>
      <xdr:rowOff>180350</xdr:rowOff>
    </xdr:from>
    <xdr:to>
      <xdr:col>3</xdr:col>
      <xdr:colOff>608354</xdr:colOff>
      <xdr:row>23</xdr:row>
      <xdr:rowOff>176833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27748" y="4252288"/>
          <a:ext cx="880731" cy="806108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33618</xdr:colOff>
      <xdr:row>1</xdr:row>
      <xdr:rowOff>22410</xdr:rowOff>
    </xdr:from>
    <xdr:to>
      <xdr:col>6</xdr:col>
      <xdr:colOff>145174</xdr:colOff>
      <xdr:row>5</xdr:row>
      <xdr:rowOff>174810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EF1871D-1430-40B0-A712-3298CDF95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2206" y="212910"/>
          <a:ext cx="2509615" cy="91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342900</xdr:colOff>
      <xdr:row>18</xdr:row>
      <xdr:rowOff>276225</xdr:rowOff>
    </xdr:from>
    <xdr:ext cx="3000375" cy="250507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4850" y="3745230"/>
          <a:ext cx="3000375" cy="2505075"/>
        </a:xfrm>
        <a:prstGeom prst="rect">
          <a:avLst/>
        </a:prstGeom>
        <a:noFill/>
      </xdr:spPr>
    </xdr:pic>
    <xdr:clientData fLocksWithSheet="0"/>
  </xdr:oneCellAnchor>
  <xdr:twoCellAnchor>
    <xdr:from>
      <xdr:col>2</xdr:col>
      <xdr:colOff>368179</xdr:colOff>
      <xdr:row>26</xdr:row>
      <xdr:rowOff>83196</xdr:rowOff>
    </xdr:from>
    <xdr:to>
      <xdr:col>3</xdr:col>
      <xdr:colOff>606449</xdr:colOff>
      <xdr:row>30</xdr:row>
      <xdr:rowOff>72059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37273" y="5631509"/>
          <a:ext cx="869301" cy="798488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33618</xdr:colOff>
      <xdr:row>1</xdr:row>
      <xdr:rowOff>22410</xdr:rowOff>
    </xdr:from>
    <xdr:to>
      <xdr:col>6</xdr:col>
      <xdr:colOff>145174</xdr:colOff>
      <xdr:row>5</xdr:row>
      <xdr:rowOff>184335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39F4CCD-E4B3-4FD5-A8B5-D817DA4F4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5568" y="212910"/>
          <a:ext cx="2521381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378619</xdr:colOff>
      <xdr:row>18</xdr:row>
      <xdr:rowOff>278130</xdr:rowOff>
    </xdr:from>
    <xdr:ext cx="3000375" cy="250507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7713" y="3790474"/>
          <a:ext cx="3000375" cy="2505075"/>
        </a:xfrm>
        <a:prstGeom prst="rect">
          <a:avLst/>
        </a:prstGeom>
        <a:noFill/>
      </xdr:spPr>
    </xdr:pic>
    <xdr:clientData fLocksWithSheet="0"/>
  </xdr:oneCellAnchor>
  <xdr:twoCellAnchor>
    <xdr:from>
      <xdr:col>2</xdr:col>
      <xdr:colOff>320554</xdr:colOff>
      <xdr:row>26</xdr:row>
      <xdr:rowOff>97008</xdr:rowOff>
    </xdr:from>
    <xdr:to>
      <xdr:col>3</xdr:col>
      <xdr:colOff>556919</xdr:colOff>
      <xdr:row>30</xdr:row>
      <xdr:rowOff>87776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89648" y="5645321"/>
          <a:ext cx="867396" cy="800393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15</xdr:col>
      <xdr:colOff>13608</xdr:colOff>
      <xdr:row>9</xdr:row>
      <xdr:rowOff>168087</xdr:rowOff>
    </xdr:from>
    <xdr:to>
      <xdr:col>19</xdr:col>
      <xdr:colOff>591367</xdr:colOff>
      <xdr:row>19</xdr:row>
      <xdr:rowOff>18353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71608" y="1916205"/>
          <a:ext cx="2988705" cy="22921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166688</xdr:colOff>
      <xdr:row>24</xdr:row>
      <xdr:rowOff>145279</xdr:rowOff>
    </xdr:from>
    <xdr:to>
      <xdr:col>19</xdr:col>
      <xdr:colOff>437198</xdr:colOff>
      <xdr:row>37</xdr:row>
      <xdr:rowOff>18028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24688" y="5165514"/>
          <a:ext cx="2687171" cy="2526863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142875</xdr:colOff>
      <xdr:row>40</xdr:row>
      <xdr:rowOff>167687</xdr:rowOff>
    </xdr:from>
    <xdr:to>
      <xdr:col>19</xdr:col>
      <xdr:colOff>401955</xdr:colOff>
      <xdr:row>52</xdr:row>
      <xdr:rowOff>210244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00875" y="8336775"/>
          <a:ext cx="2687171" cy="2466839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47624</xdr:colOff>
      <xdr:row>55</xdr:row>
      <xdr:rowOff>129863</xdr:rowOff>
    </xdr:from>
    <xdr:to>
      <xdr:col>19</xdr:col>
      <xdr:colOff>321944</xdr:colOff>
      <xdr:row>68</xdr:row>
      <xdr:rowOff>36228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892" t="6134" r="61795" b="8332"/>
        <a:stretch/>
      </xdr:blipFill>
      <xdr:spPr>
        <a:xfrm>
          <a:off x="6905624" y="11414187"/>
          <a:ext cx="2687171" cy="2528542"/>
        </a:xfrm>
        <a:prstGeom prst="rect">
          <a:avLst/>
        </a:prstGeom>
      </xdr:spPr>
    </xdr:pic>
    <xdr:clientData/>
  </xdr:twoCellAnchor>
  <xdr:twoCellAnchor editAs="oneCell">
    <xdr:from>
      <xdr:col>3</xdr:col>
      <xdr:colOff>369795</xdr:colOff>
      <xdr:row>54</xdr:row>
      <xdr:rowOff>97650</xdr:rowOff>
    </xdr:from>
    <xdr:to>
      <xdr:col>4</xdr:col>
      <xdr:colOff>515892</xdr:colOff>
      <xdr:row>69</xdr:row>
      <xdr:rowOff>15643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33501" y="11180268"/>
          <a:ext cx="737880" cy="2926080"/>
        </a:xfrm>
        <a:prstGeom prst="rect">
          <a:avLst/>
        </a:prstGeom>
      </xdr:spPr>
    </xdr:pic>
    <xdr:clientData/>
  </xdr:twoCellAnchor>
  <xdr:twoCellAnchor editAs="oneCell">
    <xdr:from>
      <xdr:col>7</xdr:col>
      <xdr:colOff>44824</xdr:colOff>
      <xdr:row>60</xdr:row>
      <xdr:rowOff>97650</xdr:rowOff>
    </xdr:from>
    <xdr:to>
      <xdr:col>12</xdr:col>
      <xdr:colOff>529816</xdr:colOff>
      <xdr:row>64</xdr:row>
      <xdr:rowOff>95366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06589" y="12390503"/>
          <a:ext cx="3017520" cy="795014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</xdr:row>
      <xdr:rowOff>22410</xdr:rowOff>
    </xdr:from>
    <xdr:to>
      <xdr:col>6</xdr:col>
      <xdr:colOff>145174</xdr:colOff>
      <xdr:row>5</xdr:row>
      <xdr:rowOff>184335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8344CD7-9FCE-47FF-B743-98F7D7604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5568" y="212910"/>
          <a:ext cx="2521381" cy="914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342900</xdr:colOff>
      <xdr:row>18</xdr:row>
      <xdr:rowOff>276225</xdr:rowOff>
    </xdr:from>
    <xdr:ext cx="3000375" cy="2505075"/>
    <xdr:pic>
      <xdr:nvPicPr>
        <xdr:cNvPr id="2" name="image3.png">
          <a:extLst>
            <a:ext uri="{FF2B5EF4-FFF2-40B4-BE49-F238E27FC236}">
              <a16:creationId xmlns:a16="http://schemas.microsoft.com/office/drawing/2014/main" id="{8FFC5F04-F4FA-4A23-A7F8-E231A7CB42C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8660" y="3735705"/>
          <a:ext cx="3000375" cy="2505075"/>
        </a:xfrm>
        <a:prstGeom prst="rect">
          <a:avLst/>
        </a:prstGeom>
        <a:noFill/>
      </xdr:spPr>
    </xdr:pic>
    <xdr:clientData fLocksWithSheet="0"/>
  </xdr:oneCellAnchor>
  <xdr:twoCellAnchor>
    <xdr:from>
      <xdr:col>2</xdr:col>
      <xdr:colOff>277972</xdr:colOff>
      <xdr:row>26</xdr:row>
      <xdr:rowOff>99668</xdr:rowOff>
    </xdr:from>
    <xdr:to>
      <xdr:col>3</xdr:col>
      <xdr:colOff>527672</xdr:colOff>
      <xdr:row>30</xdr:row>
      <xdr:rowOff>114080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4B77F518-B956-4E4E-9AF7-918D16A16F7B}"/>
            </a:ext>
          </a:extLst>
        </xdr:cNvPr>
        <xdr:cNvSpPr/>
      </xdr:nvSpPr>
      <xdr:spPr>
        <a:xfrm>
          <a:off x="645525" y="5532280"/>
          <a:ext cx="877229" cy="803306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15</xdr:col>
      <xdr:colOff>184570</xdr:colOff>
      <xdr:row>23</xdr:row>
      <xdr:rowOff>145456</xdr:rowOff>
    </xdr:from>
    <xdr:to>
      <xdr:col>19</xdr:col>
      <xdr:colOff>287252</xdr:colOff>
      <xdr:row>36</xdr:row>
      <xdr:rowOff>169629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DE435AA-B644-4D01-97AA-E37811BB1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375079" y="4966838"/>
          <a:ext cx="2586975" cy="2577219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264226</xdr:colOff>
      <xdr:row>40</xdr:row>
      <xdr:rowOff>107982</xdr:rowOff>
    </xdr:from>
    <xdr:to>
      <xdr:col>19</xdr:col>
      <xdr:colOff>267780</xdr:colOff>
      <xdr:row>52</xdr:row>
      <xdr:rowOff>246094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69FCF69-07EA-4917-8823-95AEEE910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07708" y="8221041"/>
          <a:ext cx="2513672" cy="2580322"/>
        </a:xfrm>
        <a:prstGeom prst="rect">
          <a:avLst/>
        </a:prstGeom>
      </xdr:spPr>
    </xdr:pic>
    <xdr:clientData/>
  </xdr:twoCellAnchor>
  <xdr:twoCellAnchor editAs="oneCell">
    <xdr:from>
      <xdr:col>15</xdr:col>
      <xdr:colOff>373706</xdr:colOff>
      <xdr:row>55</xdr:row>
      <xdr:rowOff>18580</xdr:rowOff>
    </xdr:from>
    <xdr:to>
      <xdr:col>19</xdr:col>
      <xdr:colOff>437163</xdr:colOff>
      <xdr:row>68</xdr:row>
      <xdr:rowOff>154572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2EA398F-349A-4657-AC4E-EDADE2350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64215" y="11199198"/>
          <a:ext cx="2561085" cy="2657519"/>
        </a:xfrm>
        <a:prstGeom prst="rect">
          <a:avLst/>
        </a:prstGeom>
      </xdr:spPr>
    </xdr:pic>
    <xdr:clientData/>
  </xdr:twoCellAnchor>
  <xdr:twoCellAnchor editAs="oneCell">
    <xdr:from>
      <xdr:col>3</xdr:col>
      <xdr:colOff>415636</xdr:colOff>
      <xdr:row>54</xdr:row>
      <xdr:rowOff>151807</xdr:rowOff>
    </xdr:from>
    <xdr:to>
      <xdr:col>5</xdr:col>
      <xdr:colOff>241917</xdr:colOff>
      <xdr:row>67</xdr:row>
      <xdr:rowOff>140713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5D2A21A-066D-4E37-A9EA-2E165A30D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99309" y="11138462"/>
          <a:ext cx="1067475" cy="2516148"/>
        </a:xfrm>
        <a:prstGeom prst="rect">
          <a:avLst/>
        </a:prstGeom>
      </xdr:spPr>
    </xdr:pic>
    <xdr:clientData/>
  </xdr:twoCellAnchor>
  <xdr:twoCellAnchor editAs="oneCell">
    <xdr:from>
      <xdr:col>7</xdr:col>
      <xdr:colOff>355389</xdr:colOff>
      <xdr:row>59</xdr:row>
      <xdr:rowOff>120878</xdr:rowOff>
    </xdr:from>
    <xdr:to>
      <xdr:col>12</xdr:col>
      <xdr:colOff>475496</xdr:colOff>
      <xdr:row>63</xdr:row>
      <xdr:rowOff>63562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4A60B74-7F0D-4B70-96E6-F594F97A1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57571" y="12077351"/>
          <a:ext cx="2720951" cy="724253"/>
        </a:xfrm>
        <a:prstGeom prst="rect">
          <a:avLst/>
        </a:prstGeom>
      </xdr:spPr>
    </xdr:pic>
    <xdr:clientData/>
  </xdr:twoCellAnchor>
  <xdr:twoCellAnchor editAs="oneCell">
    <xdr:from>
      <xdr:col>15</xdr:col>
      <xdr:colOff>26119</xdr:colOff>
      <xdr:row>8</xdr:row>
      <xdr:rowOff>41561</xdr:rowOff>
    </xdr:from>
    <xdr:to>
      <xdr:col>19</xdr:col>
      <xdr:colOff>582481</xdr:colOff>
      <xdr:row>19</xdr:row>
      <xdr:rowOff>60536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A03F174-3966-4728-A5C9-AE1BACC941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16573" r="6741"/>
        <a:stretch/>
      </xdr:blipFill>
      <xdr:spPr>
        <a:xfrm>
          <a:off x="7216628" y="1510143"/>
          <a:ext cx="3044465" cy="2564401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</xdr:row>
      <xdr:rowOff>22410</xdr:rowOff>
    </xdr:from>
    <xdr:to>
      <xdr:col>6</xdr:col>
      <xdr:colOff>145174</xdr:colOff>
      <xdr:row>5</xdr:row>
      <xdr:rowOff>174810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9023528-F131-47AE-8319-C20D94D6C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5568" y="212910"/>
          <a:ext cx="2521381" cy="914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140970</xdr:colOff>
      <xdr:row>0</xdr:row>
      <xdr:rowOff>76200</xdr:rowOff>
    </xdr:from>
    <xdr:to>
      <xdr:col>12</xdr:col>
      <xdr:colOff>232410</xdr:colOff>
      <xdr:row>32</xdr:row>
      <xdr:rowOff>74384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90EF6FF-052D-47B9-9EA3-CEEAE91BA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" y="76200"/>
          <a:ext cx="7772400" cy="585034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3B451-A161-414E-90E3-1E4D97B9403D}">
  <dimension ref="B2:B30"/>
  <sheetViews>
    <sheetView zoomScaleNormal="100" workbookViewId="0"/>
  </sheetViews>
  <sheetFormatPr defaultRowHeight="15" x14ac:dyDescent="0.25"/>
  <cols>
    <col min="1" max="1" width="4.140625" customWidth="1"/>
    <col min="2" max="2" width="10.28515625" bestFit="1" customWidth="1"/>
  </cols>
  <sheetData>
    <row r="2" spans="2:2" x14ac:dyDescent="0.25">
      <c r="B2" s="77" t="s">
        <v>59</v>
      </c>
    </row>
    <row r="3" spans="2:2" x14ac:dyDescent="0.25">
      <c r="B3" t="s">
        <v>60</v>
      </c>
    </row>
    <row r="4" spans="2:2" x14ac:dyDescent="0.25">
      <c r="B4" t="s">
        <v>61</v>
      </c>
    </row>
    <row r="6" spans="2:2" x14ac:dyDescent="0.25">
      <c r="B6" s="75" t="s">
        <v>62</v>
      </c>
    </row>
    <row r="7" spans="2:2" x14ac:dyDescent="0.25">
      <c r="B7" s="75" t="s">
        <v>63</v>
      </c>
    </row>
    <row r="23" spans="2:2" x14ac:dyDescent="0.25">
      <c r="B23" s="75" t="s">
        <v>64</v>
      </c>
    </row>
    <row r="24" spans="2:2" x14ac:dyDescent="0.25">
      <c r="B24" s="75" t="s">
        <v>65</v>
      </c>
    </row>
    <row r="25" spans="2:2" x14ac:dyDescent="0.25">
      <c r="B25" t="s">
        <v>66</v>
      </c>
    </row>
    <row r="26" spans="2:2" x14ac:dyDescent="0.25">
      <c r="B26" s="75" t="s">
        <v>67</v>
      </c>
    </row>
    <row r="29" spans="2:2" x14ac:dyDescent="0.25">
      <c r="B29" s="122" t="s">
        <v>75</v>
      </c>
    </row>
    <row r="30" spans="2:2" x14ac:dyDescent="0.25">
      <c r="B30" s="123">
        <v>44669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71"/>
  <sheetViews>
    <sheetView tabSelected="1" zoomScale="85" zoomScaleNormal="85" workbookViewId="0">
      <selection activeCell="X9" sqref="X9:X10"/>
    </sheetView>
  </sheetViews>
  <sheetFormatPr defaultColWidth="14.42578125" defaultRowHeight="15" customHeight="1" x14ac:dyDescent="0.25"/>
  <cols>
    <col min="1" max="1" width="3.7109375" customWidth="1"/>
    <col min="2" max="2" width="1.7109375" customWidth="1"/>
    <col min="3" max="5" width="9.140625" customWidth="1"/>
    <col min="6" max="6" width="8.7109375" customWidth="1"/>
    <col min="7" max="7" width="11.28515625" bestFit="1" customWidth="1"/>
    <col min="8" max="11" width="9.140625" customWidth="1"/>
    <col min="12" max="12" width="1.7109375" customWidth="1"/>
    <col min="13" max="13" width="9.140625" customWidth="1"/>
    <col min="14" max="14" width="1.7109375" customWidth="1"/>
    <col min="15" max="15" width="3.7109375" customWidth="1"/>
    <col min="16" max="20" width="9.140625" customWidth="1"/>
    <col min="21" max="21" width="3.7109375" customWidth="1"/>
  </cols>
  <sheetData>
    <row r="1" spans="1:2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 x14ac:dyDescent="0.25">
      <c r="A2" s="1"/>
      <c r="B2" s="1"/>
      <c r="C2" s="201"/>
      <c r="D2" s="202" t="s">
        <v>74</v>
      </c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1"/>
    </row>
    <row r="3" spans="1:21" x14ac:dyDescent="0.25">
      <c r="A3" s="1"/>
      <c r="B3" s="1"/>
      <c r="C3" s="201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1"/>
    </row>
    <row r="4" spans="1:21" x14ac:dyDescent="0.25">
      <c r="A4" s="1"/>
      <c r="B4" s="1"/>
      <c r="C4" s="201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1"/>
    </row>
    <row r="5" spans="1:21" x14ac:dyDescent="0.25">
      <c r="A5" s="1"/>
      <c r="B5" s="1"/>
      <c r="C5" s="201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1"/>
    </row>
    <row r="6" spans="1:21" x14ac:dyDescent="0.25">
      <c r="A6" s="1"/>
      <c r="B6" s="1"/>
      <c r="C6" s="201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1"/>
    </row>
    <row r="7" spans="1:21" ht="15.75" thickBot="1" x14ac:dyDescent="0.3">
      <c r="A7" s="1"/>
      <c r="B7" s="1"/>
      <c r="C7" s="162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4"/>
      <c r="U7" s="1"/>
    </row>
    <row r="8" spans="1:21" ht="15.75" x14ac:dyDescent="0.25">
      <c r="A8" s="1"/>
      <c r="B8" s="2"/>
      <c r="C8" s="169"/>
      <c r="D8" s="170"/>
      <c r="E8" s="170"/>
      <c r="F8" s="170"/>
      <c r="G8" s="170"/>
      <c r="H8" s="170"/>
      <c r="I8" s="170"/>
      <c r="J8" s="170"/>
      <c r="K8" s="170"/>
      <c r="L8" s="170"/>
      <c r="M8" s="171"/>
      <c r="N8" s="3"/>
      <c r="O8" s="4"/>
      <c r="P8" s="157" t="s">
        <v>1</v>
      </c>
      <c r="Q8" s="129"/>
      <c r="R8" s="129"/>
      <c r="S8" s="129"/>
      <c r="T8" s="130"/>
      <c r="U8" s="1"/>
    </row>
    <row r="9" spans="1:21" ht="15.75" x14ac:dyDescent="0.25">
      <c r="A9" s="1"/>
      <c r="B9" s="5"/>
      <c r="C9" s="180" t="s">
        <v>0</v>
      </c>
      <c r="D9" s="163"/>
      <c r="E9" s="163"/>
      <c r="F9" s="163"/>
      <c r="G9" s="163"/>
      <c r="H9" s="163"/>
      <c r="I9" s="163"/>
      <c r="J9" s="163"/>
      <c r="K9" s="163"/>
      <c r="L9" s="163"/>
      <c r="M9" s="164"/>
      <c r="N9" s="6"/>
      <c r="O9" s="4"/>
      <c r="P9" s="131"/>
      <c r="Q9" s="132"/>
      <c r="R9" s="132"/>
      <c r="S9" s="132"/>
      <c r="T9" s="133"/>
      <c r="U9" s="1"/>
    </row>
    <row r="10" spans="1:21" ht="15.75" x14ac:dyDescent="0.25">
      <c r="A10" s="1"/>
      <c r="B10" s="5"/>
      <c r="C10" s="106" t="s">
        <v>2</v>
      </c>
      <c r="D10" s="106"/>
      <c r="E10" s="166"/>
      <c r="F10" s="167"/>
      <c r="G10" s="167"/>
      <c r="H10" s="167"/>
      <c r="I10" s="167"/>
      <c r="J10" s="167"/>
      <c r="K10" s="167"/>
      <c r="L10" s="167"/>
      <c r="M10" s="168"/>
      <c r="N10" s="6"/>
      <c r="O10" s="4"/>
      <c r="P10" s="131"/>
      <c r="Q10" s="132"/>
      <c r="R10" s="132"/>
      <c r="S10" s="132"/>
      <c r="T10" s="133"/>
      <c r="U10" s="1"/>
    </row>
    <row r="11" spans="1:21" ht="15.75" x14ac:dyDescent="0.25">
      <c r="A11" s="1"/>
      <c r="B11" s="5"/>
      <c r="C11" s="106" t="s">
        <v>3</v>
      </c>
      <c r="D11" s="106"/>
      <c r="E11" s="166"/>
      <c r="F11" s="167"/>
      <c r="G11" s="167"/>
      <c r="H11" s="167"/>
      <c r="I11" s="167"/>
      <c r="J11" s="167"/>
      <c r="K11" s="167"/>
      <c r="L11" s="167"/>
      <c r="M11" s="168"/>
      <c r="N11" s="8"/>
      <c r="O11" s="4"/>
      <c r="P11" s="131"/>
      <c r="Q11" s="132"/>
      <c r="R11" s="132"/>
      <c r="S11" s="132"/>
      <c r="T11" s="133"/>
      <c r="U11" s="1"/>
    </row>
    <row r="12" spans="1:21" ht="15.75" x14ac:dyDescent="0.25">
      <c r="A12" s="1"/>
      <c r="B12" s="5"/>
      <c r="C12" s="181"/>
      <c r="D12" s="182"/>
      <c r="E12" s="182"/>
      <c r="F12" s="182"/>
      <c r="G12" s="182"/>
      <c r="H12" s="182"/>
      <c r="I12" s="182"/>
      <c r="J12" s="182"/>
      <c r="K12" s="182"/>
      <c r="L12" s="182"/>
      <c r="M12" s="176"/>
      <c r="N12" s="9"/>
      <c r="O12" s="4"/>
      <c r="P12" s="131"/>
      <c r="Q12" s="132"/>
      <c r="R12" s="132"/>
      <c r="S12" s="132"/>
      <c r="T12" s="133"/>
      <c r="U12" s="1"/>
    </row>
    <row r="13" spans="1:21" ht="15.75" x14ac:dyDescent="0.25">
      <c r="A13" s="1"/>
      <c r="B13" s="5"/>
      <c r="C13" s="175" t="s">
        <v>7</v>
      </c>
      <c r="D13" s="176"/>
      <c r="E13" s="166"/>
      <c r="F13" s="167"/>
      <c r="G13" s="167"/>
      <c r="H13" s="167"/>
      <c r="I13" s="167"/>
      <c r="J13" s="167"/>
      <c r="K13" s="167"/>
      <c r="L13" s="167"/>
      <c r="M13" s="168"/>
      <c r="N13" s="6"/>
      <c r="O13" s="4"/>
      <c r="P13" s="131"/>
      <c r="Q13" s="132"/>
      <c r="R13" s="132"/>
      <c r="S13" s="132"/>
      <c r="T13" s="133"/>
      <c r="U13" s="1"/>
    </row>
    <row r="14" spans="1:21" ht="15.75" x14ac:dyDescent="0.25">
      <c r="A14" s="1"/>
      <c r="B14" s="5"/>
      <c r="C14" s="175" t="s">
        <v>4</v>
      </c>
      <c r="D14" s="176"/>
      <c r="E14" s="166"/>
      <c r="F14" s="167"/>
      <c r="G14" s="167"/>
      <c r="H14" s="167"/>
      <c r="I14" s="167"/>
      <c r="J14" s="167"/>
      <c r="K14" s="167"/>
      <c r="L14" s="167"/>
      <c r="M14" s="168"/>
      <c r="N14" s="6"/>
      <c r="O14" s="4"/>
      <c r="P14" s="131"/>
      <c r="Q14" s="132"/>
      <c r="R14" s="132"/>
      <c r="S14" s="132"/>
      <c r="T14" s="133"/>
      <c r="U14" s="1"/>
    </row>
    <row r="15" spans="1:21" ht="15.75" x14ac:dyDescent="0.25">
      <c r="A15" s="1"/>
      <c r="B15" s="5"/>
      <c r="C15" s="175" t="s">
        <v>5</v>
      </c>
      <c r="D15" s="176"/>
      <c r="E15" s="166"/>
      <c r="F15" s="167"/>
      <c r="G15" s="167"/>
      <c r="H15" s="167"/>
      <c r="I15" s="167"/>
      <c r="J15" s="167"/>
      <c r="K15" s="167"/>
      <c r="L15" s="167"/>
      <c r="M15" s="168"/>
      <c r="N15" s="6"/>
      <c r="O15" s="4"/>
      <c r="P15" s="131"/>
      <c r="Q15" s="132"/>
      <c r="R15" s="132"/>
      <c r="S15" s="132"/>
      <c r="T15" s="133"/>
      <c r="U15" s="1"/>
    </row>
    <row r="16" spans="1:21" ht="15.75" x14ac:dyDescent="0.25">
      <c r="A16" s="1"/>
      <c r="B16" s="5"/>
      <c r="C16" s="175" t="s">
        <v>6</v>
      </c>
      <c r="D16" s="176"/>
      <c r="E16" s="166"/>
      <c r="F16" s="167"/>
      <c r="G16" s="167"/>
      <c r="H16" s="167"/>
      <c r="I16" s="167"/>
      <c r="J16" s="167"/>
      <c r="K16" s="167"/>
      <c r="L16" s="167"/>
      <c r="M16" s="168"/>
      <c r="N16" s="6"/>
      <c r="O16" s="4"/>
      <c r="P16" s="131"/>
      <c r="Q16" s="132"/>
      <c r="R16" s="132"/>
      <c r="S16" s="132"/>
      <c r="T16" s="133"/>
      <c r="U16" s="1"/>
    </row>
    <row r="17" spans="1:21" ht="15.75" x14ac:dyDescent="0.25">
      <c r="A17" s="1"/>
      <c r="B17" s="11"/>
      <c r="C17" s="177"/>
      <c r="D17" s="178"/>
      <c r="E17" s="178"/>
      <c r="F17" s="178"/>
      <c r="G17" s="178"/>
      <c r="H17" s="178"/>
      <c r="I17" s="178"/>
      <c r="J17" s="178"/>
      <c r="K17" s="178"/>
      <c r="L17" s="178"/>
      <c r="M17" s="179"/>
      <c r="N17" s="13"/>
      <c r="O17" s="4"/>
      <c r="P17" s="131"/>
      <c r="Q17" s="132"/>
      <c r="R17" s="132"/>
      <c r="S17" s="132"/>
      <c r="T17" s="133"/>
      <c r="U17" s="1"/>
    </row>
    <row r="18" spans="1:21" ht="15.75" x14ac:dyDescent="0.25">
      <c r="A18" s="1"/>
      <c r="B18" s="1"/>
      <c r="C18" s="14"/>
      <c r="D18" s="14"/>
      <c r="E18" s="15"/>
      <c r="F18" s="15"/>
      <c r="G18" s="15"/>
      <c r="H18" s="15"/>
      <c r="I18" s="15"/>
      <c r="J18" s="15"/>
      <c r="K18" s="15"/>
      <c r="L18" s="15"/>
      <c r="M18" s="15"/>
      <c r="N18" s="16"/>
      <c r="O18" s="4"/>
      <c r="P18" s="131"/>
      <c r="Q18" s="132"/>
      <c r="R18" s="132"/>
      <c r="S18" s="132"/>
      <c r="T18" s="133"/>
      <c r="U18" s="1"/>
    </row>
    <row r="19" spans="1:21" ht="46.5" x14ac:dyDescent="0.25">
      <c r="A19" s="1"/>
      <c r="B19" s="2"/>
      <c r="C19" s="73" t="s">
        <v>51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3"/>
      <c r="O19" s="4"/>
      <c r="P19" s="131"/>
      <c r="Q19" s="132"/>
      <c r="R19" s="132"/>
      <c r="S19" s="132"/>
      <c r="T19" s="133"/>
      <c r="U19" s="1"/>
    </row>
    <row r="20" spans="1:21" ht="15.75" x14ac:dyDescent="0.25">
      <c r="A20" s="1"/>
      <c r="B20" s="5"/>
      <c r="C20" s="7"/>
      <c r="D20" s="7"/>
      <c r="E20" s="7"/>
      <c r="F20" s="7"/>
      <c r="G20" s="7"/>
      <c r="H20" s="7"/>
      <c r="I20" s="76" t="s">
        <v>57</v>
      </c>
      <c r="J20" s="7"/>
      <c r="K20" s="57"/>
      <c r="L20" s="57"/>
      <c r="M20" s="58" t="s">
        <v>9</v>
      </c>
      <c r="N20" s="20"/>
      <c r="O20" s="4"/>
      <c r="P20" s="131"/>
      <c r="Q20" s="132"/>
      <c r="R20" s="132"/>
      <c r="S20" s="132"/>
      <c r="T20" s="133"/>
      <c r="U20" s="1"/>
    </row>
    <row r="21" spans="1:21" ht="15.75" x14ac:dyDescent="0.25">
      <c r="A21" s="1"/>
      <c r="B21" s="5"/>
      <c r="C21" s="7"/>
      <c r="D21" s="7"/>
      <c r="E21" s="7"/>
      <c r="F21" s="7"/>
      <c r="G21" s="7"/>
      <c r="H21" s="7"/>
      <c r="I21" s="76" t="s">
        <v>58</v>
      </c>
      <c r="J21" s="7"/>
      <c r="K21" s="58" t="s">
        <v>10</v>
      </c>
      <c r="L21" s="58"/>
      <c r="M21" s="58" t="s">
        <v>11</v>
      </c>
      <c r="N21" s="20"/>
      <c r="O21" s="4"/>
      <c r="P21" s="131"/>
      <c r="Q21" s="132"/>
      <c r="R21" s="132"/>
      <c r="S21" s="132"/>
      <c r="T21" s="133"/>
      <c r="U21" s="1"/>
    </row>
    <row r="22" spans="1:21" ht="16.5" thickBot="1" x14ac:dyDescent="0.3">
      <c r="A22" s="1"/>
      <c r="B22" s="5"/>
      <c r="C22" s="7"/>
      <c r="D22" s="7"/>
      <c r="E22" s="7"/>
      <c r="F22" s="7"/>
      <c r="G22" s="7"/>
      <c r="H22" s="7"/>
      <c r="I22" s="7"/>
      <c r="J22" s="7"/>
      <c r="K22" s="57"/>
      <c r="L22" s="57"/>
      <c r="M22" s="58" t="s">
        <v>12</v>
      </c>
      <c r="N22" s="20"/>
      <c r="O22" s="4"/>
      <c r="P22" s="134"/>
      <c r="Q22" s="135"/>
      <c r="R22" s="135"/>
      <c r="S22" s="135"/>
      <c r="T22" s="136"/>
      <c r="U22" s="1"/>
    </row>
    <row r="23" spans="1:21" ht="16.5" thickBot="1" x14ac:dyDescent="0.3">
      <c r="A23" s="1"/>
      <c r="B23" s="5"/>
      <c r="C23" s="7"/>
      <c r="D23" s="7"/>
      <c r="E23" s="7"/>
      <c r="F23" s="7"/>
      <c r="G23" s="7"/>
      <c r="H23" s="7"/>
      <c r="I23" s="21" t="s">
        <v>13</v>
      </c>
      <c r="J23" s="7"/>
      <c r="K23" s="57"/>
      <c r="L23" s="57"/>
      <c r="M23" s="10" t="s">
        <v>50</v>
      </c>
      <c r="N23" s="22"/>
      <c r="O23" s="4"/>
      <c r="P23" s="165"/>
      <c r="Q23" s="138"/>
      <c r="R23" s="138"/>
      <c r="S23" s="138"/>
      <c r="T23" s="156"/>
      <c r="U23" s="1"/>
    </row>
    <row r="24" spans="1:21" ht="15.75" x14ac:dyDescent="0.25">
      <c r="A24" s="1"/>
      <c r="B24" s="5"/>
      <c r="C24" s="7"/>
      <c r="D24" s="7"/>
      <c r="E24" s="7"/>
      <c r="F24" s="7"/>
      <c r="G24" s="7"/>
      <c r="H24" s="7"/>
      <c r="I24" s="7" t="s">
        <v>14</v>
      </c>
      <c r="J24" s="24" t="s">
        <v>15</v>
      </c>
      <c r="K24" s="69">
        <v>68</v>
      </c>
      <c r="L24" s="10"/>
      <c r="M24" s="69">
        <v>0.74</v>
      </c>
      <c r="N24" s="22"/>
      <c r="O24" s="4"/>
      <c r="P24" s="157" t="s">
        <v>8</v>
      </c>
      <c r="Q24" s="129"/>
      <c r="R24" s="129"/>
      <c r="S24" s="129"/>
      <c r="T24" s="130"/>
      <c r="U24" s="1"/>
    </row>
    <row r="25" spans="1:21" ht="15.75" x14ac:dyDescent="0.25">
      <c r="A25" s="1"/>
      <c r="B25" s="5"/>
      <c r="C25" s="7"/>
      <c r="D25" s="7"/>
      <c r="E25" s="7"/>
      <c r="F25" s="7"/>
      <c r="G25" s="7"/>
      <c r="H25" s="7"/>
      <c r="I25" s="7" t="s">
        <v>16</v>
      </c>
      <c r="J25" s="24" t="s">
        <v>15</v>
      </c>
      <c r="K25" s="69">
        <v>68</v>
      </c>
      <c r="L25" s="10"/>
      <c r="M25" s="69">
        <v>0.56999999999999995</v>
      </c>
      <c r="N25" s="22"/>
      <c r="O25" s="4"/>
      <c r="P25" s="131"/>
      <c r="Q25" s="132"/>
      <c r="R25" s="132"/>
      <c r="S25" s="132"/>
      <c r="T25" s="133"/>
      <c r="U25" s="1"/>
    </row>
    <row r="26" spans="1:21" ht="15.75" x14ac:dyDescent="0.25">
      <c r="A26" s="1"/>
      <c r="B26" s="5"/>
      <c r="C26" s="7"/>
      <c r="D26" s="7"/>
      <c r="E26" s="7"/>
      <c r="F26" s="7"/>
      <c r="G26" s="7"/>
      <c r="H26" s="7"/>
      <c r="I26" s="7" t="s">
        <v>17</v>
      </c>
      <c r="J26" s="24" t="s">
        <v>15</v>
      </c>
      <c r="K26" s="69">
        <v>68</v>
      </c>
      <c r="L26" s="10"/>
      <c r="M26" s="69">
        <v>0.97</v>
      </c>
      <c r="N26" s="22"/>
      <c r="O26" s="4"/>
      <c r="P26" s="131"/>
      <c r="Q26" s="132"/>
      <c r="R26" s="132"/>
      <c r="S26" s="132"/>
      <c r="T26" s="133"/>
      <c r="U26" s="1"/>
    </row>
    <row r="27" spans="1:21" ht="15.75" x14ac:dyDescent="0.25">
      <c r="A27" s="1"/>
      <c r="B27" s="5"/>
      <c r="C27" s="7"/>
      <c r="D27" s="7"/>
      <c r="E27" s="7"/>
      <c r="F27" s="7"/>
      <c r="G27" s="7"/>
      <c r="H27" s="7"/>
      <c r="I27" s="7"/>
      <c r="J27" s="7"/>
      <c r="K27" s="10"/>
      <c r="L27" s="10"/>
      <c r="M27" s="10"/>
      <c r="N27" s="22"/>
      <c r="O27" s="4"/>
      <c r="P27" s="131"/>
      <c r="Q27" s="132"/>
      <c r="R27" s="132"/>
      <c r="S27" s="132"/>
      <c r="T27" s="133"/>
      <c r="U27" s="1"/>
    </row>
    <row r="28" spans="1:21" ht="15.75" x14ac:dyDescent="0.25">
      <c r="A28" s="1"/>
      <c r="B28" s="5"/>
      <c r="C28" s="7"/>
      <c r="D28" s="7"/>
      <c r="E28" s="7"/>
      <c r="F28" s="7"/>
      <c r="G28" s="7"/>
      <c r="H28" s="7"/>
      <c r="I28" s="21" t="s">
        <v>18</v>
      </c>
      <c r="J28" s="7"/>
      <c r="K28" s="10"/>
      <c r="L28" s="10"/>
      <c r="M28" s="10"/>
      <c r="N28" s="22"/>
      <c r="O28" s="23"/>
      <c r="P28" s="131"/>
      <c r="Q28" s="132"/>
      <c r="R28" s="132"/>
      <c r="S28" s="132"/>
      <c r="T28" s="133"/>
      <c r="U28" s="1"/>
    </row>
    <row r="29" spans="1:21" ht="15.75" x14ac:dyDescent="0.25">
      <c r="A29" s="1"/>
      <c r="B29" s="5"/>
      <c r="C29" s="7"/>
      <c r="D29" s="7"/>
      <c r="E29" s="7"/>
      <c r="F29" s="7"/>
      <c r="G29" s="7"/>
      <c r="H29" s="7"/>
      <c r="I29" s="7" t="s">
        <v>19</v>
      </c>
      <c r="J29" s="24" t="s">
        <v>15</v>
      </c>
      <c r="K29" s="69">
        <v>14</v>
      </c>
      <c r="L29" s="10"/>
      <c r="M29" s="69" t="s">
        <v>20</v>
      </c>
      <c r="N29" s="22"/>
      <c r="O29" s="23"/>
      <c r="P29" s="131"/>
      <c r="Q29" s="132"/>
      <c r="R29" s="132"/>
      <c r="S29" s="132"/>
      <c r="T29" s="133"/>
      <c r="U29" s="1"/>
    </row>
    <row r="30" spans="1:21" ht="15.75" x14ac:dyDescent="0.25">
      <c r="A30" s="1"/>
      <c r="B30" s="5"/>
      <c r="C30" s="7"/>
      <c r="D30" s="7"/>
      <c r="E30" s="7"/>
      <c r="F30" s="7"/>
      <c r="G30" s="7"/>
      <c r="H30" s="7"/>
      <c r="I30" s="7" t="s">
        <v>21</v>
      </c>
      <c r="J30" s="24" t="s">
        <v>15</v>
      </c>
      <c r="K30" s="69">
        <v>41</v>
      </c>
      <c r="L30" s="10"/>
      <c r="M30" s="69">
        <v>0</v>
      </c>
      <c r="N30" s="22"/>
      <c r="O30" s="23"/>
      <c r="P30" s="131"/>
      <c r="Q30" s="132"/>
      <c r="R30" s="132"/>
      <c r="S30" s="132"/>
      <c r="T30" s="133"/>
      <c r="U30" s="1"/>
    </row>
    <row r="31" spans="1:21" ht="15.75" x14ac:dyDescent="0.25">
      <c r="A31" s="1"/>
      <c r="B31" s="5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25"/>
      <c r="O31" s="23"/>
      <c r="P31" s="131"/>
      <c r="Q31" s="132"/>
      <c r="R31" s="132"/>
      <c r="S31" s="132"/>
      <c r="T31" s="133"/>
      <c r="U31" s="1"/>
    </row>
    <row r="32" spans="1:21" ht="15.75" x14ac:dyDescent="0.25">
      <c r="A32" s="1"/>
      <c r="B32" s="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25"/>
      <c r="O32" s="23"/>
      <c r="P32" s="131"/>
      <c r="Q32" s="132"/>
      <c r="R32" s="132"/>
      <c r="S32" s="132"/>
      <c r="T32" s="133"/>
      <c r="U32" s="1"/>
    </row>
    <row r="33" spans="1:24" ht="15.75" x14ac:dyDescent="0.25">
      <c r="A33" s="1"/>
      <c r="B33" s="11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7"/>
      <c r="O33" s="1"/>
      <c r="P33" s="131"/>
      <c r="Q33" s="132"/>
      <c r="R33" s="132"/>
      <c r="S33" s="132"/>
      <c r="T33" s="133"/>
      <c r="U33" s="1"/>
    </row>
    <row r="34" spans="1:24" ht="15.75" x14ac:dyDescent="0.25">
      <c r="A34" s="1"/>
      <c r="B34" s="1"/>
      <c r="C34" s="68" t="s">
        <v>52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19"/>
      <c r="O34" s="23"/>
      <c r="P34" s="131"/>
      <c r="Q34" s="132"/>
      <c r="R34" s="132"/>
      <c r="S34" s="132"/>
      <c r="T34" s="133"/>
      <c r="U34" s="1"/>
    </row>
    <row r="35" spans="1:24" ht="15.75" x14ac:dyDescent="0.25">
      <c r="A35" s="1"/>
      <c r="B35" s="2"/>
      <c r="C35" s="29"/>
      <c r="D35" s="29"/>
      <c r="E35" s="29"/>
      <c r="F35" s="29"/>
      <c r="G35" s="30"/>
      <c r="H35" s="29"/>
      <c r="I35" s="31"/>
      <c r="J35" s="31"/>
      <c r="K35" s="29"/>
      <c r="L35" s="29"/>
      <c r="M35" s="30"/>
      <c r="N35" s="32"/>
      <c r="O35" s="23"/>
      <c r="P35" s="131"/>
      <c r="Q35" s="132"/>
      <c r="R35" s="132"/>
      <c r="S35" s="132"/>
      <c r="T35" s="133"/>
      <c r="U35" s="1"/>
    </row>
    <row r="36" spans="1:24" ht="15.75" x14ac:dyDescent="0.25">
      <c r="A36" s="1"/>
      <c r="B36" s="5"/>
      <c r="C36" s="52"/>
      <c r="D36" s="52"/>
      <c r="E36" s="52"/>
      <c r="F36" s="53"/>
      <c r="G36" s="58" t="s">
        <v>23</v>
      </c>
      <c r="H36" s="58" t="s">
        <v>25</v>
      </c>
      <c r="I36" s="58" t="s">
        <v>24</v>
      </c>
      <c r="J36" s="58" t="s">
        <v>26</v>
      </c>
      <c r="K36" s="58" t="s">
        <v>27</v>
      </c>
      <c r="L36" s="35"/>
      <c r="M36" s="33"/>
      <c r="N36" s="34"/>
      <c r="O36" s="23"/>
      <c r="P36" s="131"/>
      <c r="Q36" s="132"/>
      <c r="R36" s="132"/>
      <c r="S36" s="132"/>
      <c r="T36" s="133"/>
      <c r="U36" s="1"/>
    </row>
    <row r="37" spans="1:24" ht="15.75" x14ac:dyDescent="0.25">
      <c r="A37" s="1"/>
      <c r="B37" s="5"/>
      <c r="C37" s="72" t="s">
        <v>22</v>
      </c>
      <c r="D37" s="50"/>
      <c r="E37" s="50"/>
      <c r="F37" s="50"/>
      <c r="G37" s="74" t="s">
        <v>53</v>
      </c>
      <c r="H37" s="57" t="s">
        <v>29</v>
      </c>
      <c r="I37" s="57" t="s">
        <v>28</v>
      </c>
      <c r="J37" s="74" t="s">
        <v>54</v>
      </c>
      <c r="K37" s="57" t="s">
        <v>30</v>
      </c>
      <c r="L37" s="36"/>
      <c r="M37" s="33"/>
      <c r="N37" s="34"/>
      <c r="O37" s="4"/>
      <c r="P37" s="131"/>
      <c r="Q37" s="132"/>
      <c r="R37" s="132"/>
      <c r="S37" s="132"/>
      <c r="T37" s="133"/>
      <c r="U37" s="1"/>
    </row>
    <row r="38" spans="1:24" ht="16.5" thickBot="1" x14ac:dyDescent="0.3">
      <c r="A38" s="1"/>
      <c r="B38" s="5"/>
      <c r="C38" s="55"/>
      <c r="D38" s="50"/>
      <c r="E38" s="51"/>
      <c r="F38" s="82" t="s">
        <v>47</v>
      </c>
      <c r="G38" s="83"/>
      <c r="H38" s="84"/>
      <c r="I38" s="85"/>
      <c r="J38" s="86">
        <f>G38*(I38/12)*H38</f>
        <v>0</v>
      </c>
      <c r="K38" s="87"/>
      <c r="L38" s="37"/>
      <c r="M38" s="33"/>
      <c r="N38" s="34"/>
      <c r="O38" s="4"/>
      <c r="P38" s="134"/>
      <c r="Q38" s="135"/>
      <c r="R38" s="135"/>
      <c r="S38" s="135"/>
      <c r="T38" s="136"/>
      <c r="U38" s="1"/>
    </row>
    <row r="39" spans="1:24" ht="16.5" thickBot="1" x14ac:dyDescent="0.3">
      <c r="A39" s="1"/>
      <c r="B39" s="5"/>
      <c r="C39" s="55"/>
      <c r="D39" s="50"/>
      <c r="E39" s="50"/>
      <c r="F39" s="82" t="s">
        <v>48</v>
      </c>
      <c r="G39" s="88"/>
      <c r="H39" s="89"/>
      <c r="I39" s="90"/>
      <c r="J39" s="91">
        <f>G39*H39*(I39/12)</f>
        <v>0</v>
      </c>
      <c r="K39" s="87"/>
      <c r="L39" s="33"/>
      <c r="M39" s="33"/>
      <c r="N39" s="34"/>
      <c r="O39" s="4"/>
      <c r="P39" s="155"/>
      <c r="Q39" s="138"/>
      <c r="R39" s="138"/>
      <c r="S39" s="138"/>
      <c r="T39" s="156"/>
      <c r="U39" s="1"/>
    </row>
    <row r="40" spans="1:24" ht="6.6" customHeight="1" x14ac:dyDescent="0.25">
      <c r="A40" s="1"/>
      <c r="B40" s="5"/>
      <c r="C40" s="57"/>
      <c r="D40" s="50"/>
      <c r="E40" s="50"/>
      <c r="F40" s="50"/>
      <c r="G40" s="55"/>
      <c r="H40" s="55"/>
      <c r="I40" s="55"/>
      <c r="J40" s="55"/>
      <c r="K40" s="56"/>
      <c r="L40" s="36"/>
      <c r="M40" s="33"/>
      <c r="N40" s="34"/>
      <c r="O40" s="4"/>
      <c r="P40" s="128" t="s">
        <v>34</v>
      </c>
      <c r="Q40" s="129"/>
      <c r="R40" s="129"/>
      <c r="S40" s="129"/>
      <c r="T40" s="130"/>
      <c r="U40" s="1"/>
    </row>
    <row r="41" spans="1:24" ht="15.75" x14ac:dyDescent="0.25">
      <c r="A41" s="1"/>
      <c r="B41" s="5"/>
      <c r="C41" s="124" t="s">
        <v>41</v>
      </c>
      <c r="D41" s="124"/>
      <c r="E41" s="52"/>
      <c r="F41" s="58"/>
      <c r="G41" s="58" t="s">
        <v>23</v>
      </c>
      <c r="H41" s="58" t="s">
        <v>25</v>
      </c>
      <c r="I41" s="58" t="s">
        <v>24</v>
      </c>
      <c r="J41" s="58" t="s">
        <v>26</v>
      </c>
      <c r="K41" s="58" t="s">
        <v>27</v>
      </c>
      <c r="L41" s="35"/>
      <c r="M41" s="33"/>
      <c r="N41" s="34"/>
      <c r="O41" s="4"/>
      <c r="P41" s="131"/>
      <c r="Q41" s="132"/>
      <c r="R41" s="132"/>
      <c r="S41" s="132"/>
      <c r="T41" s="133"/>
      <c r="U41" s="1"/>
    </row>
    <row r="42" spans="1:24" ht="15.75" x14ac:dyDescent="0.25">
      <c r="A42" s="1"/>
      <c r="B42" s="5"/>
      <c r="C42" s="59"/>
      <c r="D42" s="52"/>
      <c r="E42" s="52"/>
      <c r="F42" s="57"/>
      <c r="G42" s="74" t="s">
        <v>53</v>
      </c>
      <c r="H42" s="57" t="s">
        <v>29</v>
      </c>
      <c r="I42" s="57" t="s">
        <v>28</v>
      </c>
      <c r="J42" s="74" t="s">
        <v>54</v>
      </c>
      <c r="K42" s="57" t="s">
        <v>30</v>
      </c>
      <c r="L42" s="36"/>
      <c r="M42" s="33"/>
      <c r="N42" s="34"/>
      <c r="O42" s="4"/>
      <c r="P42" s="131"/>
      <c r="Q42" s="132"/>
      <c r="R42" s="132"/>
      <c r="S42" s="132"/>
      <c r="T42" s="133"/>
      <c r="U42" s="1"/>
    </row>
    <row r="43" spans="1:24" ht="15.6" customHeight="1" x14ac:dyDescent="0.25">
      <c r="A43" s="1"/>
      <c r="B43" s="5"/>
      <c r="C43" s="172" t="s">
        <v>31</v>
      </c>
      <c r="D43" s="173"/>
      <c r="E43" s="174"/>
      <c r="F43" s="92" t="str">
        <f>F38</f>
        <v>Interior</v>
      </c>
      <c r="G43" s="93"/>
      <c r="H43" s="84"/>
      <c r="I43" s="85"/>
      <c r="J43" s="86">
        <f>G43*(I43/12)*H43</f>
        <v>0</v>
      </c>
      <c r="K43" s="87"/>
      <c r="L43" s="37"/>
      <c r="M43" s="33"/>
      <c r="N43" s="34"/>
      <c r="O43" s="4"/>
      <c r="P43" s="131"/>
      <c r="Q43" s="132"/>
      <c r="R43" s="132"/>
      <c r="S43" s="132"/>
      <c r="T43" s="133"/>
      <c r="U43" s="1"/>
    </row>
    <row r="44" spans="1:24" ht="15.75" x14ac:dyDescent="0.25">
      <c r="A44" s="1"/>
      <c r="B44" s="5"/>
      <c r="C44" s="125"/>
      <c r="D44" s="126"/>
      <c r="E44" s="127"/>
      <c r="F44" s="92" t="str">
        <f>F39</f>
        <v>Exterior</v>
      </c>
      <c r="G44" s="94">
        <f>G43</f>
        <v>0</v>
      </c>
      <c r="H44" s="95">
        <f>H43</f>
        <v>0</v>
      </c>
      <c r="I44" s="95">
        <f>I43</f>
        <v>0</v>
      </c>
      <c r="J44" s="95">
        <f>G44*H44*(I44/12)</f>
        <v>0</v>
      </c>
      <c r="K44" s="96">
        <f>K43</f>
        <v>0</v>
      </c>
      <c r="L44" s="33"/>
      <c r="M44" s="33"/>
      <c r="N44" s="34"/>
      <c r="O44" s="4"/>
      <c r="P44" s="131"/>
      <c r="Q44" s="132"/>
      <c r="R44" s="132"/>
      <c r="S44" s="132"/>
      <c r="T44" s="133"/>
      <c r="U44" s="1"/>
    </row>
    <row r="45" spans="1:24" ht="6.6" customHeight="1" x14ac:dyDescent="0.25">
      <c r="A45" s="1"/>
      <c r="B45" s="5"/>
      <c r="C45" s="97"/>
      <c r="D45" s="97"/>
      <c r="E45" s="97"/>
      <c r="F45" s="98"/>
      <c r="G45" s="99"/>
      <c r="H45" s="99"/>
      <c r="I45" s="99"/>
      <c r="J45" s="100"/>
      <c r="K45" s="101"/>
      <c r="L45" s="36"/>
      <c r="M45" s="33"/>
      <c r="N45" s="34"/>
      <c r="O45" s="4"/>
      <c r="P45" s="131"/>
      <c r="Q45" s="132"/>
      <c r="R45" s="132"/>
      <c r="S45" s="132"/>
      <c r="T45" s="133"/>
      <c r="U45" s="1"/>
    </row>
    <row r="46" spans="1:24" ht="15.6" customHeight="1" x14ac:dyDescent="0.25">
      <c r="A46" s="45"/>
      <c r="B46" s="5"/>
      <c r="C46" s="172" t="s">
        <v>32</v>
      </c>
      <c r="D46" s="173"/>
      <c r="E46" s="174"/>
      <c r="F46" s="92" t="str">
        <f>F38</f>
        <v>Interior</v>
      </c>
      <c r="G46" s="93"/>
      <c r="H46" s="84"/>
      <c r="I46" s="83"/>
      <c r="J46" s="86">
        <f>G46*(I46/12)*H46</f>
        <v>0</v>
      </c>
      <c r="K46" s="87"/>
      <c r="L46" s="47"/>
      <c r="M46" s="46"/>
      <c r="N46" s="34"/>
      <c r="O46" s="48"/>
      <c r="P46" s="144"/>
      <c r="Q46" s="132"/>
      <c r="R46" s="132"/>
      <c r="S46" s="132"/>
      <c r="T46" s="145"/>
      <c r="U46" s="45"/>
      <c r="X46" s="75" t="s">
        <v>56</v>
      </c>
    </row>
    <row r="47" spans="1:24" ht="15.75" x14ac:dyDescent="0.25">
      <c r="A47" s="45"/>
      <c r="B47" s="5"/>
      <c r="C47" s="125"/>
      <c r="D47" s="126"/>
      <c r="E47" s="127"/>
      <c r="F47" s="102" t="str">
        <f>F39</f>
        <v>Exterior</v>
      </c>
      <c r="G47" s="103">
        <f>G46</f>
        <v>0</v>
      </c>
      <c r="H47" s="104">
        <f>H46</f>
        <v>0</v>
      </c>
      <c r="I47" s="104">
        <f>I46</f>
        <v>0</v>
      </c>
      <c r="J47" s="105">
        <f>G47*H47*(I47/12)</f>
        <v>0</v>
      </c>
      <c r="K47" s="96">
        <f>K46</f>
        <v>0</v>
      </c>
      <c r="L47" s="47"/>
      <c r="M47" s="46"/>
      <c r="N47" s="34"/>
      <c r="O47" s="48"/>
      <c r="P47" s="144"/>
      <c r="Q47" s="132"/>
      <c r="R47" s="132"/>
      <c r="S47" s="132"/>
      <c r="T47" s="145"/>
      <c r="U47" s="45"/>
    </row>
    <row r="48" spans="1:24" ht="6.6" customHeight="1" thickBot="1" x14ac:dyDescent="0.3">
      <c r="A48" s="1"/>
      <c r="B48" s="5"/>
      <c r="C48" s="59"/>
      <c r="D48" s="60"/>
      <c r="E48" s="60"/>
      <c r="F48" s="50"/>
      <c r="G48" s="54"/>
      <c r="H48" s="55"/>
      <c r="I48" s="55"/>
      <c r="J48" s="54"/>
      <c r="K48" s="61"/>
      <c r="L48" s="38"/>
      <c r="M48" s="33"/>
      <c r="N48" s="34"/>
      <c r="O48" s="4"/>
      <c r="P48" s="131"/>
      <c r="Q48" s="132"/>
      <c r="R48" s="132"/>
      <c r="S48" s="132"/>
      <c r="T48" s="133"/>
      <c r="U48" s="1"/>
    </row>
    <row r="49" spans="1:21" ht="31.5" x14ac:dyDescent="0.25">
      <c r="A49" s="1"/>
      <c r="B49" s="5"/>
      <c r="C49" s="39" t="s">
        <v>33</v>
      </c>
      <c r="D49" s="39"/>
      <c r="E49" s="39"/>
      <c r="F49" s="50"/>
      <c r="G49" s="62" t="s">
        <v>35</v>
      </c>
      <c r="H49" s="63" t="s">
        <v>25</v>
      </c>
      <c r="I49" s="64" t="s">
        <v>33</v>
      </c>
      <c r="J49" s="160" t="s">
        <v>40</v>
      </c>
      <c r="K49" s="161"/>
      <c r="L49" s="65"/>
      <c r="M49" s="65"/>
      <c r="N49" s="34"/>
      <c r="O49" s="4"/>
      <c r="P49" s="131"/>
      <c r="Q49" s="132"/>
      <c r="R49" s="132"/>
      <c r="S49" s="132"/>
      <c r="T49" s="133"/>
      <c r="U49" s="1"/>
    </row>
    <row r="50" spans="1:21" ht="18.600000000000001" customHeight="1" x14ac:dyDescent="0.25">
      <c r="A50" s="1"/>
      <c r="B50" s="5"/>
      <c r="C50" s="143" t="e">
        <f>IF(AND((MIN(J38:J39)/MAX(J38:J39))&gt;0.95,(MAX(J38:J39)/MIN(J38:J39))&lt;1.05),"","Average psi value is too far off from individual interior and exterior values, please check yellow inputs or use the appropriate psi value calculated in cell I54 or I55.")</f>
        <v>#DIV/0!</v>
      </c>
      <c r="D50" s="143"/>
      <c r="E50" s="143"/>
      <c r="F50" s="50"/>
      <c r="G50" s="66" t="s">
        <v>54</v>
      </c>
      <c r="H50" s="66" t="s">
        <v>29</v>
      </c>
      <c r="I50" s="66" t="s">
        <v>55</v>
      </c>
      <c r="J50" s="158" t="s">
        <v>55</v>
      </c>
      <c r="K50" s="159"/>
      <c r="L50" s="54"/>
      <c r="M50" s="54"/>
      <c r="N50" s="40"/>
      <c r="O50" s="4"/>
      <c r="P50" s="131"/>
      <c r="Q50" s="132"/>
      <c r="R50" s="132"/>
      <c r="S50" s="132"/>
      <c r="T50" s="133"/>
      <c r="U50" s="1"/>
    </row>
    <row r="51" spans="1:21" ht="18.600000000000001" customHeight="1" x14ac:dyDescent="0.25">
      <c r="A51" s="1"/>
      <c r="B51" s="5"/>
      <c r="C51" s="143"/>
      <c r="D51" s="143"/>
      <c r="E51" s="143"/>
      <c r="F51" s="67" t="str">
        <f>F38</f>
        <v>Interior</v>
      </c>
      <c r="G51" s="67">
        <f>J38-(J43+J46)</f>
        <v>0</v>
      </c>
      <c r="H51" s="67">
        <f>H38</f>
        <v>0</v>
      </c>
      <c r="I51" s="79" t="e">
        <f>G51/H51</f>
        <v>#DIV/0!</v>
      </c>
      <c r="J51" s="139" t="e">
        <f>AVERAGE(I51:I52)</f>
        <v>#DIV/0!</v>
      </c>
      <c r="K51" s="140"/>
      <c r="L51" s="54"/>
      <c r="M51" s="65"/>
      <c r="N51" s="41"/>
      <c r="O51" s="4"/>
      <c r="P51" s="131"/>
      <c r="Q51" s="132"/>
      <c r="R51" s="132"/>
      <c r="S51" s="132"/>
      <c r="T51" s="133"/>
      <c r="U51" s="1"/>
    </row>
    <row r="52" spans="1:21" ht="18.600000000000001" customHeight="1" thickBot="1" x14ac:dyDescent="0.3">
      <c r="A52" s="1"/>
      <c r="B52" s="5"/>
      <c r="C52" s="143"/>
      <c r="D52" s="143"/>
      <c r="E52" s="143"/>
      <c r="F52" s="67" t="str">
        <f>F39</f>
        <v>Exterior</v>
      </c>
      <c r="G52" s="67">
        <f>J39-(J44+J47)</f>
        <v>0</v>
      </c>
      <c r="H52" s="67">
        <f>H39</f>
        <v>0</v>
      </c>
      <c r="I52" s="79" t="e">
        <f>G52/H52</f>
        <v>#DIV/0!</v>
      </c>
      <c r="J52" s="141"/>
      <c r="K52" s="142"/>
      <c r="L52" s="54"/>
      <c r="M52" s="65"/>
      <c r="N52" s="40"/>
      <c r="O52" s="4"/>
      <c r="P52" s="131"/>
      <c r="Q52" s="132"/>
      <c r="R52" s="132"/>
      <c r="S52" s="132"/>
      <c r="T52" s="133"/>
      <c r="U52" s="1"/>
    </row>
    <row r="53" spans="1:21" ht="21.75" thickBot="1" x14ac:dyDescent="0.3">
      <c r="A53" s="1"/>
      <c r="B53" s="11"/>
      <c r="C53" s="80" t="e">
        <f>IF(J51&lt;0,"PHIUS recommends against taking negative thermal bridges in the design phase. See Thermal Bridges section in Certification Guidebook.","")</f>
        <v>#DIV/0!</v>
      </c>
      <c r="D53" s="12"/>
      <c r="E53" s="12"/>
      <c r="F53" s="12"/>
      <c r="G53" s="43"/>
      <c r="H53" s="43"/>
      <c r="I53" s="43"/>
      <c r="J53" s="43"/>
      <c r="K53" s="43"/>
      <c r="L53" s="43"/>
      <c r="M53" s="42"/>
      <c r="N53" s="44"/>
      <c r="O53" s="4"/>
      <c r="P53" s="134"/>
      <c r="Q53" s="135"/>
      <c r="R53" s="135"/>
      <c r="S53" s="135"/>
      <c r="T53" s="136"/>
      <c r="U53" s="1"/>
    </row>
    <row r="54" spans="1:21" ht="16.5" thickBot="1" x14ac:dyDescent="0.3">
      <c r="A54" s="1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137"/>
      <c r="Q54" s="138"/>
      <c r="R54" s="138"/>
      <c r="S54" s="138"/>
      <c r="T54" s="138"/>
      <c r="U54" s="1"/>
    </row>
    <row r="55" spans="1:21" ht="15.75" x14ac:dyDescent="0.25">
      <c r="A55" s="1"/>
      <c r="B55" s="146" t="s">
        <v>31</v>
      </c>
      <c r="C55" s="147"/>
      <c r="D55" s="147"/>
      <c r="E55" s="147"/>
      <c r="F55" s="147"/>
      <c r="G55" s="148"/>
      <c r="H55" s="146" t="s">
        <v>32</v>
      </c>
      <c r="I55" s="147"/>
      <c r="J55" s="147"/>
      <c r="K55" s="147"/>
      <c r="L55" s="147"/>
      <c r="M55" s="147"/>
      <c r="N55" s="148"/>
      <c r="O55" s="4"/>
      <c r="P55" s="128" t="s">
        <v>39</v>
      </c>
      <c r="Q55" s="129"/>
      <c r="R55" s="129"/>
      <c r="S55" s="129"/>
      <c r="T55" s="130"/>
      <c r="U55" s="1"/>
    </row>
    <row r="56" spans="1:21" ht="15.75" x14ac:dyDescent="0.25">
      <c r="A56" s="1"/>
      <c r="B56" s="149"/>
      <c r="C56" s="150"/>
      <c r="D56" s="150"/>
      <c r="E56" s="150"/>
      <c r="F56" s="150"/>
      <c r="G56" s="151"/>
      <c r="H56" s="149"/>
      <c r="I56" s="150"/>
      <c r="J56" s="150"/>
      <c r="K56" s="150"/>
      <c r="L56" s="150"/>
      <c r="M56" s="150"/>
      <c r="N56" s="151"/>
      <c r="O56" s="4"/>
      <c r="P56" s="131"/>
      <c r="Q56" s="132"/>
      <c r="R56" s="132"/>
      <c r="S56" s="132"/>
      <c r="T56" s="133"/>
      <c r="U56" s="1"/>
    </row>
    <row r="57" spans="1:21" ht="15.75" x14ac:dyDescent="0.25">
      <c r="A57" s="1"/>
      <c r="B57" s="149"/>
      <c r="C57" s="150"/>
      <c r="D57" s="150"/>
      <c r="E57" s="150"/>
      <c r="F57" s="150"/>
      <c r="G57" s="151"/>
      <c r="H57" s="149"/>
      <c r="I57" s="150"/>
      <c r="J57" s="150"/>
      <c r="K57" s="150"/>
      <c r="L57" s="150"/>
      <c r="M57" s="150"/>
      <c r="N57" s="151"/>
      <c r="O57" s="4"/>
      <c r="P57" s="131"/>
      <c r="Q57" s="132"/>
      <c r="R57" s="132"/>
      <c r="S57" s="132"/>
      <c r="T57" s="133"/>
      <c r="U57" s="1"/>
    </row>
    <row r="58" spans="1:21" ht="15.75" x14ac:dyDescent="0.25">
      <c r="A58" s="1"/>
      <c r="B58" s="149"/>
      <c r="C58" s="150"/>
      <c r="D58" s="150"/>
      <c r="E58" s="150"/>
      <c r="F58" s="150"/>
      <c r="G58" s="151"/>
      <c r="H58" s="149"/>
      <c r="I58" s="150"/>
      <c r="J58" s="150"/>
      <c r="K58" s="150"/>
      <c r="L58" s="150"/>
      <c r="M58" s="150"/>
      <c r="N58" s="151"/>
      <c r="O58" s="4"/>
      <c r="P58" s="131"/>
      <c r="Q58" s="132"/>
      <c r="R58" s="132"/>
      <c r="S58" s="132"/>
      <c r="T58" s="133"/>
      <c r="U58" s="1"/>
    </row>
    <row r="59" spans="1:21" ht="15.75" x14ac:dyDescent="0.25">
      <c r="A59" s="1"/>
      <c r="B59" s="149"/>
      <c r="C59" s="150"/>
      <c r="D59" s="150"/>
      <c r="E59" s="150"/>
      <c r="F59" s="150"/>
      <c r="G59" s="151"/>
      <c r="H59" s="149"/>
      <c r="I59" s="150"/>
      <c r="J59" s="150"/>
      <c r="K59" s="150"/>
      <c r="L59" s="150"/>
      <c r="M59" s="150"/>
      <c r="N59" s="151"/>
      <c r="O59" s="4"/>
      <c r="P59" s="131"/>
      <c r="Q59" s="132"/>
      <c r="R59" s="132"/>
      <c r="S59" s="132"/>
      <c r="T59" s="133"/>
      <c r="U59" s="1"/>
    </row>
    <row r="60" spans="1:21" ht="15.75" x14ac:dyDescent="0.25">
      <c r="A60" s="1"/>
      <c r="B60" s="149"/>
      <c r="C60" s="150"/>
      <c r="D60" s="150"/>
      <c r="E60" s="150"/>
      <c r="F60" s="150"/>
      <c r="G60" s="151"/>
      <c r="H60" s="149"/>
      <c r="I60" s="150"/>
      <c r="J60" s="150"/>
      <c r="K60" s="150"/>
      <c r="L60" s="150"/>
      <c r="M60" s="150"/>
      <c r="N60" s="151"/>
      <c r="O60" s="4"/>
      <c r="P60" s="131"/>
      <c r="Q60" s="132"/>
      <c r="R60" s="132"/>
      <c r="S60" s="132"/>
      <c r="T60" s="133"/>
      <c r="U60" s="1"/>
    </row>
    <row r="61" spans="1:21" ht="15.75" x14ac:dyDescent="0.25">
      <c r="A61" s="1"/>
      <c r="B61" s="149"/>
      <c r="C61" s="150"/>
      <c r="D61" s="150"/>
      <c r="E61" s="150"/>
      <c r="F61" s="150"/>
      <c r="G61" s="151"/>
      <c r="H61" s="149"/>
      <c r="I61" s="150"/>
      <c r="J61" s="150"/>
      <c r="K61" s="150"/>
      <c r="L61" s="150"/>
      <c r="M61" s="150"/>
      <c r="N61" s="151"/>
      <c r="O61" s="4"/>
      <c r="P61" s="131"/>
      <c r="Q61" s="132"/>
      <c r="R61" s="132"/>
      <c r="S61" s="132"/>
      <c r="T61" s="133"/>
      <c r="U61" s="1"/>
    </row>
    <row r="62" spans="1:21" ht="15.75" x14ac:dyDescent="0.25">
      <c r="A62" s="1"/>
      <c r="B62" s="149"/>
      <c r="C62" s="150"/>
      <c r="D62" s="150"/>
      <c r="E62" s="150"/>
      <c r="F62" s="150"/>
      <c r="G62" s="151"/>
      <c r="H62" s="149"/>
      <c r="I62" s="150"/>
      <c r="J62" s="150"/>
      <c r="K62" s="150"/>
      <c r="L62" s="150"/>
      <c r="M62" s="150"/>
      <c r="N62" s="151"/>
      <c r="O62" s="4"/>
      <c r="P62" s="131"/>
      <c r="Q62" s="132"/>
      <c r="R62" s="132"/>
      <c r="S62" s="132"/>
      <c r="T62" s="133"/>
      <c r="U62" s="1"/>
    </row>
    <row r="63" spans="1:21" ht="15.75" x14ac:dyDescent="0.25">
      <c r="A63" s="1"/>
      <c r="B63" s="149"/>
      <c r="C63" s="150"/>
      <c r="D63" s="150"/>
      <c r="E63" s="150"/>
      <c r="F63" s="150"/>
      <c r="G63" s="151"/>
      <c r="H63" s="149"/>
      <c r="I63" s="150"/>
      <c r="J63" s="150"/>
      <c r="K63" s="150"/>
      <c r="L63" s="150"/>
      <c r="M63" s="150"/>
      <c r="N63" s="151"/>
      <c r="O63" s="4"/>
      <c r="P63" s="131"/>
      <c r="Q63" s="132"/>
      <c r="R63" s="132"/>
      <c r="S63" s="132"/>
      <c r="T63" s="133"/>
      <c r="U63" s="1"/>
    </row>
    <row r="64" spans="1:21" ht="15.75" x14ac:dyDescent="0.25">
      <c r="A64" s="1"/>
      <c r="B64" s="149"/>
      <c r="C64" s="150"/>
      <c r="D64" s="150"/>
      <c r="E64" s="150"/>
      <c r="F64" s="150"/>
      <c r="G64" s="151"/>
      <c r="H64" s="149"/>
      <c r="I64" s="150"/>
      <c r="J64" s="150"/>
      <c r="K64" s="150"/>
      <c r="L64" s="150"/>
      <c r="M64" s="150"/>
      <c r="N64" s="151"/>
      <c r="O64" s="4"/>
      <c r="P64" s="131"/>
      <c r="Q64" s="132"/>
      <c r="R64" s="132"/>
      <c r="S64" s="132"/>
      <c r="T64" s="133"/>
      <c r="U64" s="1"/>
    </row>
    <row r="65" spans="1:21" ht="15.75" x14ac:dyDescent="0.25">
      <c r="A65" s="1"/>
      <c r="B65" s="149"/>
      <c r="C65" s="150"/>
      <c r="D65" s="150"/>
      <c r="E65" s="150"/>
      <c r="F65" s="150"/>
      <c r="G65" s="151"/>
      <c r="H65" s="149"/>
      <c r="I65" s="150"/>
      <c r="J65" s="150"/>
      <c r="K65" s="150"/>
      <c r="L65" s="150"/>
      <c r="M65" s="150"/>
      <c r="N65" s="151"/>
      <c r="O65" s="4"/>
      <c r="P65" s="131"/>
      <c r="Q65" s="132"/>
      <c r="R65" s="132"/>
      <c r="S65" s="132"/>
      <c r="T65" s="133"/>
      <c r="U65" s="1"/>
    </row>
    <row r="66" spans="1:21" ht="15.75" x14ac:dyDescent="0.25">
      <c r="A66" s="1"/>
      <c r="B66" s="149"/>
      <c r="C66" s="150"/>
      <c r="D66" s="150"/>
      <c r="E66" s="150"/>
      <c r="F66" s="150"/>
      <c r="G66" s="151"/>
      <c r="H66" s="149"/>
      <c r="I66" s="150"/>
      <c r="J66" s="150"/>
      <c r="K66" s="150"/>
      <c r="L66" s="150"/>
      <c r="M66" s="150"/>
      <c r="N66" s="151"/>
      <c r="O66" s="4"/>
      <c r="P66" s="131"/>
      <c r="Q66" s="132"/>
      <c r="R66" s="132"/>
      <c r="S66" s="132"/>
      <c r="T66" s="133"/>
      <c r="U66" s="1"/>
    </row>
    <row r="67" spans="1:21" ht="15.75" x14ac:dyDescent="0.25">
      <c r="A67" s="1"/>
      <c r="B67" s="149"/>
      <c r="C67" s="150"/>
      <c r="D67" s="150"/>
      <c r="E67" s="150"/>
      <c r="F67" s="150"/>
      <c r="G67" s="151"/>
      <c r="H67" s="149"/>
      <c r="I67" s="150"/>
      <c r="J67" s="150"/>
      <c r="K67" s="150"/>
      <c r="L67" s="150"/>
      <c r="M67" s="150"/>
      <c r="N67" s="151"/>
      <c r="O67" s="4"/>
      <c r="P67" s="131"/>
      <c r="Q67" s="132"/>
      <c r="R67" s="132"/>
      <c r="S67" s="132"/>
      <c r="T67" s="133"/>
      <c r="U67" s="1"/>
    </row>
    <row r="68" spans="1:21" ht="15.75" x14ac:dyDescent="0.25">
      <c r="A68" s="1"/>
      <c r="B68" s="149"/>
      <c r="C68" s="150"/>
      <c r="D68" s="150"/>
      <c r="E68" s="150"/>
      <c r="F68" s="150"/>
      <c r="G68" s="151"/>
      <c r="H68" s="149"/>
      <c r="I68" s="150"/>
      <c r="J68" s="150"/>
      <c r="K68" s="150"/>
      <c r="L68" s="150"/>
      <c r="M68" s="150"/>
      <c r="N68" s="151"/>
      <c r="O68" s="4"/>
      <c r="P68" s="131"/>
      <c r="Q68" s="132"/>
      <c r="R68" s="132"/>
      <c r="S68" s="132"/>
      <c r="T68" s="133"/>
      <c r="U68" s="1"/>
    </row>
    <row r="69" spans="1:21" ht="16.5" thickBot="1" x14ac:dyDescent="0.3">
      <c r="A69" s="1"/>
      <c r="B69" s="152"/>
      <c r="C69" s="153"/>
      <c r="D69" s="153"/>
      <c r="E69" s="153"/>
      <c r="F69" s="153"/>
      <c r="G69" s="154"/>
      <c r="H69" s="152"/>
      <c r="I69" s="153"/>
      <c r="J69" s="153"/>
      <c r="K69" s="153"/>
      <c r="L69" s="153"/>
      <c r="M69" s="153"/>
      <c r="N69" s="154"/>
      <c r="O69" s="4"/>
      <c r="P69" s="134"/>
      <c r="Q69" s="135"/>
      <c r="R69" s="135"/>
      <c r="S69" s="135"/>
      <c r="T69" s="136"/>
      <c r="U69" s="1"/>
    </row>
    <row r="70" spans="1:2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25">
      <c r="A71" s="1"/>
      <c r="B71" s="1"/>
      <c r="O71" s="1"/>
      <c r="U71" s="1"/>
    </row>
  </sheetData>
  <sheetProtection sheet="1" objects="1" scenarios="1"/>
  <mergeCells count="35">
    <mergeCell ref="C9:M9"/>
    <mergeCell ref="C14:D14"/>
    <mergeCell ref="C13:D13"/>
    <mergeCell ref="E13:M13"/>
    <mergeCell ref="E11:M11"/>
    <mergeCell ref="C12:M12"/>
    <mergeCell ref="E10:M10"/>
    <mergeCell ref="D2:T6"/>
    <mergeCell ref="C2:C6"/>
    <mergeCell ref="P39:T39"/>
    <mergeCell ref="P24:T38"/>
    <mergeCell ref="J50:K50"/>
    <mergeCell ref="J49:K49"/>
    <mergeCell ref="C7:T7"/>
    <mergeCell ref="P8:T22"/>
    <mergeCell ref="P23:T23"/>
    <mergeCell ref="E14:M14"/>
    <mergeCell ref="E15:M15"/>
    <mergeCell ref="E16:M16"/>
    <mergeCell ref="C8:M8"/>
    <mergeCell ref="C43:E43"/>
    <mergeCell ref="C46:E46"/>
    <mergeCell ref="C15:D15"/>
    <mergeCell ref="C16:D16"/>
    <mergeCell ref="C17:M17"/>
    <mergeCell ref="C41:D41"/>
    <mergeCell ref="C44:E44"/>
    <mergeCell ref="P55:T69"/>
    <mergeCell ref="P54:T54"/>
    <mergeCell ref="J51:K52"/>
    <mergeCell ref="C47:E47"/>
    <mergeCell ref="C50:E52"/>
    <mergeCell ref="P40:T53"/>
    <mergeCell ref="H55:N69"/>
    <mergeCell ref="B55:G69"/>
  </mergeCells>
  <pageMargins left="0.7" right="0.7" top="0.75" bottom="0.75" header="0" footer="0"/>
  <pageSetup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U74"/>
  <sheetViews>
    <sheetView zoomScale="85" zoomScaleNormal="85" workbookViewId="0"/>
  </sheetViews>
  <sheetFormatPr defaultColWidth="14.42578125" defaultRowHeight="15" customHeight="1" x14ac:dyDescent="0.25"/>
  <cols>
    <col min="1" max="1" width="3.7109375" customWidth="1"/>
    <col min="2" max="2" width="1.7109375" customWidth="1"/>
    <col min="3" max="5" width="9.140625" customWidth="1"/>
    <col min="6" max="6" width="8.7109375" customWidth="1"/>
    <col min="7" max="7" width="11.28515625" bestFit="1" customWidth="1"/>
    <col min="8" max="11" width="9.140625" customWidth="1"/>
    <col min="12" max="12" width="1.7109375" customWidth="1"/>
    <col min="13" max="13" width="9.140625" customWidth="1"/>
    <col min="14" max="14" width="1.7109375" customWidth="1"/>
    <col min="15" max="15" width="3.7109375" customWidth="1"/>
    <col min="16" max="20" width="9.140625" customWidth="1"/>
    <col min="21" max="21" width="3.7109375" customWidth="1"/>
  </cols>
  <sheetData>
    <row r="1" spans="1:2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4.45" customHeight="1" x14ac:dyDescent="0.25">
      <c r="A2" s="1"/>
      <c r="B2" s="1"/>
      <c r="C2" s="201"/>
      <c r="D2" s="202" t="s">
        <v>74</v>
      </c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1"/>
    </row>
    <row r="3" spans="1:21" ht="15" customHeight="1" x14ac:dyDescent="0.25">
      <c r="A3" s="1"/>
      <c r="B3" s="1"/>
      <c r="C3" s="201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1"/>
    </row>
    <row r="4" spans="1:21" ht="15" customHeight="1" x14ac:dyDescent="0.25">
      <c r="A4" s="1"/>
      <c r="B4" s="1"/>
      <c r="C4" s="201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1"/>
    </row>
    <row r="5" spans="1:21" ht="15" customHeight="1" x14ac:dyDescent="0.25">
      <c r="A5" s="1"/>
      <c r="B5" s="1"/>
      <c r="C5" s="201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1"/>
    </row>
    <row r="6" spans="1:21" ht="15" customHeight="1" x14ac:dyDescent="0.25">
      <c r="A6" s="1"/>
      <c r="B6" s="1"/>
      <c r="C6" s="201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1"/>
    </row>
    <row r="7" spans="1:21" ht="15.75" thickBot="1" x14ac:dyDescent="0.3">
      <c r="A7" s="1"/>
      <c r="B7" s="1"/>
      <c r="C7" s="162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4"/>
      <c r="U7" s="1"/>
    </row>
    <row r="8" spans="1:21" ht="15.75" x14ac:dyDescent="0.25">
      <c r="A8" s="1"/>
      <c r="B8" s="2"/>
      <c r="C8" s="169"/>
      <c r="D8" s="170"/>
      <c r="E8" s="170"/>
      <c r="F8" s="170"/>
      <c r="G8" s="170"/>
      <c r="H8" s="170"/>
      <c r="I8" s="170"/>
      <c r="J8" s="170"/>
      <c r="K8" s="170"/>
      <c r="L8" s="170"/>
      <c r="M8" s="171"/>
      <c r="N8" s="3"/>
      <c r="O8" s="4"/>
      <c r="P8" s="157" t="s">
        <v>1</v>
      </c>
      <c r="Q8" s="129"/>
      <c r="R8" s="129"/>
      <c r="S8" s="129"/>
      <c r="T8" s="130"/>
      <c r="U8" s="1"/>
    </row>
    <row r="9" spans="1:21" ht="15.75" x14ac:dyDescent="0.25">
      <c r="A9" s="1"/>
      <c r="B9" s="5"/>
      <c r="C9" s="180" t="s">
        <v>0</v>
      </c>
      <c r="D9" s="163"/>
      <c r="E9" s="163"/>
      <c r="F9" s="163"/>
      <c r="G9" s="163"/>
      <c r="H9" s="163"/>
      <c r="I9" s="163"/>
      <c r="J9" s="163"/>
      <c r="K9" s="163"/>
      <c r="L9" s="163"/>
      <c r="M9" s="164"/>
      <c r="N9" s="6"/>
      <c r="O9" s="4"/>
      <c r="P9" s="131"/>
      <c r="Q9" s="132"/>
      <c r="R9" s="132"/>
      <c r="S9" s="132"/>
      <c r="T9" s="133"/>
      <c r="U9" s="1"/>
    </row>
    <row r="10" spans="1:21" ht="15.75" x14ac:dyDescent="0.25">
      <c r="A10" s="1"/>
      <c r="B10" s="5"/>
      <c r="C10" s="106" t="s">
        <v>2</v>
      </c>
      <c r="D10" s="106"/>
      <c r="E10" s="166"/>
      <c r="F10" s="167"/>
      <c r="G10" s="167"/>
      <c r="H10" s="167"/>
      <c r="I10" s="167"/>
      <c r="J10" s="167"/>
      <c r="K10" s="167"/>
      <c r="L10" s="167"/>
      <c r="M10" s="168"/>
      <c r="N10" s="6"/>
      <c r="O10" s="4"/>
      <c r="P10" s="131"/>
      <c r="Q10" s="132"/>
      <c r="R10" s="132"/>
      <c r="S10" s="132"/>
      <c r="T10" s="133"/>
      <c r="U10" s="1"/>
    </row>
    <row r="11" spans="1:21" ht="15.75" x14ac:dyDescent="0.25">
      <c r="A11" s="1"/>
      <c r="B11" s="5"/>
      <c r="C11" s="106" t="s">
        <v>3</v>
      </c>
      <c r="D11" s="106"/>
      <c r="E11" s="166"/>
      <c r="F11" s="167"/>
      <c r="G11" s="167"/>
      <c r="H11" s="167"/>
      <c r="I11" s="167"/>
      <c r="J11" s="167"/>
      <c r="K11" s="167"/>
      <c r="L11" s="167"/>
      <c r="M11" s="168"/>
      <c r="N11" s="8"/>
      <c r="O11" s="4"/>
      <c r="P11" s="131"/>
      <c r="Q11" s="132"/>
      <c r="R11" s="132"/>
      <c r="S11" s="132"/>
      <c r="T11" s="133"/>
      <c r="U11" s="1"/>
    </row>
    <row r="12" spans="1:21" ht="15.75" x14ac:dyDescent="0.25">
      <c r="A12" s="1"/>
      <c r="B12" s="5"/>
      <c r="C12" s="181"/>
      <c r="D12" s="182"/>
      <c r="E12" s="182"/>
      <c r="F12" s="182"/>
      <c r="G12" s="182"/>
      <c r="H12" s="182"/>
      <c r="I12" s="182"/>
      <c r="J12" s="182"/>
      <c r="K12" s="182"/>
      <c r="L12" s="182"/>
      <c r="M12" s="176"/>
      <c r="N12" s="9"/>
      <c r="O12" s="4"/>
      <c r="P12" s="131"/>
      <c r="Q12" s="132"/>
      <c r="R12" s="132"/>
      <c r="S12" s="132"/>
      <c r="T12" s="133"/>
      <c r="U12" s="1"/>
    </row>
    <row r="13" spans="1:21" ht="15.75" x14ac:dyDescent="0.25">
      <c r="A13" s="1"/>
      <c r="B13" s="5"/>
      <c r="C13" s="175" t="s">
        <v>7</v>
      </c>
      <c r="D13" s="176"/>
      <c r="E13" s="166"/>
      <c r="F13" s="167"/>
      <c r="G13" s="167"/>
      <c r="H13" s="167"/>
      <c r="I13" s="167"/>
      <c r="J13" s="167"/>
      <c r="K13" s="167"/>
      <c r="L13" s="167"/>
      <c r="M13" s="168"/>
      <c r="N13" s="6"/>
      <c r="O13" s="4"/>
      <c r="P13" s="131"/>
      <c r="Q13" s="132"/>
      <c r="R13" s="132"/>
      <c r="S13" s="132"/>
      <c r="T13" s="133"/>
      <c r="U13" s="1"/>
    </row>
    <row r="14" spans="1:21" ht="15.75" x14ac:dyDescent="0.25">
      <c r="A14" s="1"/>
      <c r="B14" s="5"/>
      <c r="C14" s="175" t="s">
        <v>4</v>
      </c>
      <c r="D14" s="176"/>
      <c r="E14" s="166"/>
      <c r="F14" s="167"/>
      <c r="G14" s="167"/>
      <c r="H14" s="167"/>
      <c r="I14" s="167"/>
      <c r="J14" s="167"/>
      <c r="K14" s="167"/>
      <c r="L14" s="167"/>
      <c r="M14" s="168"/>
      <c r="N14" s="6"/>
      <c r="O14" s="4"/>
      <c r="P14" s="131"/>
      <c r="Q14" s="132"/>
      <c r="R14" s="132"/>
      <c r="S14" s="132"/>
      <c r="T14" s="133"/>
      <c r="U14" s="1"/>
    </row>
    <row r="15" spans="1:21" ht="15.75" x14ac:dyDescent="0.25">
      <c r="A15" s="1"/>
      <c r="B15" s="5"/>
      <c r="C15" s="175" t="s">
        <v>5</v>
      </c>
      <c r="D15" s="176"/>
      <c r="E15" s="166"/>
      <c r="F15" s="167"/>
      <c r="G15" s="167"/>
      <c r="H15" s="167"/>
      <c r="I15" s="167"/>
      <c r="J15" s="167"/>
      <c r="K15" s="167"/>
      <c r="L15" s="167"/>
      <c r="M15" s="168"/>
      <c r="N15" s="6"/>
      <c r="O15" s="4"/>
      <c r="P15" s="131"/>
      <c r="Q15" s="132"/>
      <c r="R15" s="132"/>
      <c r="S15" s="132"/>
      <c r="T15" s="133"/>
      <c r="U15" s="1"/>
    </row>
    <row r="16" spans="1:21" ht="15.75" x14ac:dyDescent="0.25">
      <c r="A16" s="1"/>
      <c r="B16" s="5"/>
      <c r="C16" s="175" t="s">
        <v>6</v>
      </c>
      <c r="D16" s="176"/>
      <c r="E16" s="166"/>
      <c r="F16" s="167"/>
      <c r="G16" s="167"/>
      <c r="H16" s="167"/>
      <c r="I16" s="167"/>
      <c r="J16" s="167"/>
      <c r="K16" s="167"/>
      <c r="L16" s="167"/>
      <c r="M16" s="168"/>
      <c r="N16" s="6"/>
      <c r="O16" s="4"/>
      <c r="P16" s="131"/>
      <c r="Q16" s="132"/>
      <c r="R16" s="132"/>
      <c r="S16" s="132"/>
      <c r="T16" s="133"/>
      <c r="U16" s="1"/>
    </row>
    <row r="17" spans="1:21" ht="16.5" thickBot="1" x14ac:dyDescent="0.3">
      <c r="A17" s="1"/>
      <c r="B17" s="11"/>
      <c r="C17" s="177"/>
      <c r="D17" s="178"/>
      <c r="E17" s="178"/>
      <c r="F17" s="178"/>
      <c r="G17" s="178"/>
      <c r="H17" s="178"/>
      <c r="I17" s="178"/>
      <c r="J17" s="178"/>
      <c r="K17" s="178"/>
      <c r="L17" s="178"/>
      <c r="M17" s="179"/>
      <c r="N17" s="13"/>
      <c r="O17" s="4"/>
      <c r="P17" s="131"/>
      <c r="Q17" s="132"/>
      <c r="R17" s="132"/>
      <c r="S17" s="132"/>
      <c r="T17" s="133"/>
      <c r="U17" s="1"/>
    </row>
    <row r="18" spans="1:21" ht="16.5" thickBot="1" x14ac:dyDescent="0.3">
      <c r="A18" s="1"/>
      <c r="B18" s="1"/>
      <c r="C18" s="14"/>
      <c r="D18" s="14"/>
      <c r="E18" s="15"/>
      <c r="F18" s="15"/>
      <c r="G18" s="15"/>
      <c r="H18" s="15"/>
      <c r="I18" s="15"/>
      <c r="J18" s="15"/>
      <c r="K18" s="15"/>
      <c r="L18" s="15"/>
      <c r="M18" s="15"/>
      <c r="N18" s="16"/>
      <c r="O18" s="4"/>
      <c r="P18" s="131"/>
      <c r="Q18" s="132"/>
      <c r="R18" s="132"/>
      <c r="S18" s="132"/>
      <c r="T18" s="133"/>
      <c r="U18" s="1"/>
    </row>
    <row r="19" spans="1:21" ht="46.5" x14ac:dyDescent="0.25">
      <c r="A19" s="1"/>
      <c r="B19" s="2"/>
      <c r="C19" s="73" t="s">
        <v>51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3"/>
      <c r="O19" s="4"/>
      <c r="P19" s="131"/>
      <c r="Q19" s="132"/>
      <c r="R19" s="132"/>
      <c r="S19" s="132"/>
      <c r="T19" s="133"/>
      <c r="U19" s="1"/>
    </row>
    <row r="20" spans="1:21" ht="15.75" x14ac:dyDescent="0.25">
      <c r="A20" s="1"/>
      <c r="B20" s="5"/>
      <c r="C20" s="7"/>
      <c r="D20" s="7"/>
      <c r="E20" s="7"/>
      <c r="F20" s="7"/>
      <c r="G20" s="7"/>
      <c r="H20" s="7"/>
      <c r="I20" s="76" t="s">
        <v>57</v>
      </c>
      <c r="J20" s="7"/>
      <c r="K20" s="7"/>
      <c r="L20" s="7"/>
      <c r="M20" s="70" t="s">
        <v>9</v>
      </c>
      <c r="N20" s="20"/>
      <c r="O20" s="4"/>
      <c r="P20" s="131"/>
      <c r="Q20" s="132"/>
      <c r="R20" s="132"/>
      <c r="S20" s="132"/>
      <c r="T20" s="133"/>
      <c r="U20" s="1"/>
    </row>
    <row r="21" spans="1:21" ht="15.75" x14ac:dyDescent="0.25">
      <c r="A21" s="1"/>
      <c r="B21" s="5"/>
      <c r="C21" s="7"/>
      <c r="D21" s="7"/>
      <c r="E21" s="7"/>
      <c r="F21" s="7"/>
      <c r="G21" s="7"/>
      <c r="H21" s="7"/>
      <c r="I21" s="76" t="s">
        <v>58</v>
      </c>
      <c r="J21" s="7"/>
      <c r="K21" s="70" t="s">
        <v>10</v>
      </c>
      <c r="L21" s="18"/>
      <c r="M21" s="70" t="s">
        <v>11</v>
      </c>
      <c r="N21" s="20"/>
      <c r="O21" s="4"/>
      <c r="P21" s="131"/>
      <c r="Q21" s="132"/>
      <c r="R21" s="132"/>
      <c r="S21" s="132"/>
      <c r="T21" s="133"/>
      <c r="U21" s="1"/>
    </row>
    <row r="22" spans="1:21" ht="16.5" thickBot="1" x14ac:dyDescent="0.3">
      <c r="A22" s="1"/>
      <c r="B22" s="5"/>
      <c r="C22" s="7"/>
      <c r="D22" s="7"/>
      <c r="E22" s="7"/>
      <c r="F22" s="7"/>
      <c r="G22" s="7"/>
      <c r="H22" s="7"/>
      <c r="I22" s="7"/>
      <c r="J22" s="7"/>
      <c r="K22" s="10"/>
      <c r="L22" s="10"/>
      <c r="M22" s="71" t="s">
        <v>49</v>
      </c>
      <c r="N22" s="20"/>
      <c r="O22" s="4"/>
      <c r="P22" s="134"/>
      <c r="Q22" s="135"/>
      <c r="R22" s="135"/>
      <c r="S22" s="135"/>
      <c r="T22" s="136"/>
      <c r="U22" s="1"/>
    </row>
    <row r="23" spans="1:21" ht="16.5" thickBot="1" x14ac:dyDescent="0.3">
      <c r="A23" s="1"/>
      <c r="B23" s="5"/>
      <c r="C23" s="7"/>
      <c r="D23" s="7"/>
      <c r="E23" s="7"/>
      <c r="F23" s="7"/>
      <c r="G23" s="7"/>
      <c r="H23" s="7"/>
      <c r="I23" s="21" t="s">
        <v>13</v>
      </c>
      <c r="J23" s="7"/>
      <c r="K23" s="10"/>
      <c r="L23" s="10"/>
      <c r="M23" s="10" t="s">
        <v>50</v>
      </c>
      <c r="N23" s="22"/>
      <c r="O23" s="4"/>
      <c r="P23" s="165"/>
      <c r="Q23" s="138"/>
      <c r="R23" s="138"/>
      <c r="S23" s="138"/>
      <c r="T23" s="156"/>
      <c r="U23" s="1"/>
    </row>
    <row r="24" spans="1:21" ht="15.75" x14ac:dyDescent="0.25">
      <c r="A24" s="1"/>
      <c r="B24" s="5"/>
      <c r="C24" s="7"/>
      <c r="D24" s="7"/>
      <c r="E24" s="7"/>
      <c r="F24" s="7"/>
      <c r="G24" s="7"/>
      <c r="H24" s="7"/>
      <c r="I24" s="7" t="s">
        <v>14</v>
      </c>
      <c r="J24" s="24" t="s">
        <v>15</v>
      </c>
      <c r="K24" s="69">
        <v>68</v>
      </c>
      <c r="L24" s="10"/>
      <c r="M24" s="69">
        <v>0.74</v>
      </c>
      <c r="N24" s="22"/>
      <c r="O24" s="4"/>
      <c r="P24" s="157" t="s">
        <v>8</v>
      </c>
      <c r="Q24" s="129"/>
      <c r="R24" s="129"/>
      <c r="S24" s="129"/>
      <c r="T24" s="130"/>
      <c r="U24" s="1"/>
    </row>
    <row r="25" spans="1:21" ht="15.75" x14ac:dyDescent="0.25">
      <c r="A25" s="1"/>
      <c r="B25" s="5"/>
      <c r="C25" s="7"/>
      <c r="D25" s="7"/>
      <c r="E25" s="7"/>
      <c r="F25" s="7"/>
      <c r="G25" s="7"/>
      <c r="H25" s="7"/>
      <c r="I25" s="7" t="s">
        <v>16</v>
      </c>
      <c r="J25" s="24" t="s">
        <v>15</v>
      </c>
      <c r="K25" s="69">
        <v>68</v>
      </c>
      <c r="L25" s="10"/>
      <c r="M25" s="69">
        <v>0.56999999999999995</v>
      </c>
      <c r="N25" s="22"/>
      <c r="O25" s="4"/>
      <c r="P25" s="131"/>
      <c r="Q25" s="132"/>
      <c r="R25" s="132"/>
      <c r="S25" s="132"/>
      <c r="T25" s="133"/>
      <c r="U25" s="1"/>
    </row>
    <row r="26" spans="1:21" ht="15.75" x14ac:dyDescent="0.25">
      <c r="A26" s="1"/>
      <c r="B26" s="5"/>
      <c r="C26" s="7"/>
      <c r="D26" s="7"/>
      <c r="E26" s="7"/>
      <c r="F26" s="7"/>
      <c r="G26" s="7"/>
      <c r="H26" s="7"/>
      <c r="I26" s="7" t="s">
        <v>17</v>
      </c>
      <c r="J26" s="24" t="s">
        <v>15</v>
      </c>
      <c r="K26" s="69">
        <v>68</v>
      </c>
      <c r="L26" s="10"/>
      <c r="M26" s="69">
        <v>0.97</v>
      </c>
      <c r="N26" s="22"/>
      <c r="O26" s="4"/>
      <c r="P26" s="131"/>
      <c r="Q26" s="132"/>
      <c r="R26" s="132"/>
      <c r="S26" s="132"/>
      <c r="T26" s="133"/>
      <c r="U26" s="1"/>
    </row>
    <row r="27" spans="1:21" ht="15.75" x14ac:dyDescent="0.25">
      <c r="A27" s="1"/>
      <c r="B27" s="5"/>
      <c r="C27" s="7"/>
      <c r="D27" s="7"/>
      <c r="E27" s="7"/>
      <c r="F27" s="7"/>
      <c r="G27" s="7"/>
      <c r="H27" s="7"/>
      <c r="I27" s="7"/>
      <c r="J27" s="7"/>
      <c r="K27" s="10"/>
      <c r="L27" s="10"/>
      <c r="M27" s="10"/>
      <c r="N27" s="22"/>
      <c r="O27" s="4"/>
      <c r="P27" s="131"/>
      <c r="Q27" s="132"/>
      <c r="R27" s="132"/>
      <c r="S27" s="132"/>
      <c r="T27" s="133"/>
      <c r="U27" s="1"/>
    </row>
    <row r="28" spans="1:21" ht="15.75" x14ac:dyDescent="0.25">
      <c r="A28" s="1"/>
      <c r="B28" s="5"/>
      <c r="C28" s="7"/>
      <c r="D28" s="7"/>
      <c r="E28" s="7"/>
      <c r="F28" s="7"/>
      <c r="G28" s="7"/>
      <c r="H28" s="7"/>
      <c r="I28" s="21" t="s">
        <v>18</v>
      </c>
      <c r="J28" s="7"/>
      <c r="K28" s="10"/>
      <c r="L28" s="10"/>
      <c r="M28" s="10"/>
      <c r="N28" s="22"/>
      <c r="O28" s="23"/>
      <c r="P28" s="131"/>
      <c r="Q28" s="132"/>
      <c r="R28" s="132"/>
      <c r="S28" s="132"/>
      <c r="T28" s="133"/>
      <c r="U28" s="1"/>
    </row>
    <row r="29" spans="1:21" ht="15.75" x14ac:dyDescent="0.25">
      <c r="A29" s="1"/>
      <c r="B29" s="5"/>
      <c r="C29" s="7"/>
      <c r="D29" s="7"/>
      <c r="E29" s="7"/>
      <c r="F29" s="7"/>
      <c r="G29" s="7"/>
      <c r="H29" s="7"/>
      <c r="I29" s="7" t="s">
        <v>19</v>
      </c>
      <c r="J29" s="24" t="s">
        <v>15</v>
      </c>
      <c r="K29" s="69">
        <v>14</v>
      </c>
      <c r="L29" s="10"/>
      <c r="M29" s="69" t="s">
        <v>20</v>
      </c>
      <c r="N29" s="22"/>
      <c r="O29" s="23"/>
      <c r="P29" s="131"/>
      <c r="Q29" s="132"/>
      <c r="R29" s="132"/>
      <c r="S29" s="132"/>
      <c r="T29" s="133"/>
      <c r="U29" s="1"/>
    </row>
    <row r="30" spans="1:21" ht="15.75" x14ac:dyDescent="0.25">
      <c r="A30" s="1"/>
      <c r="B30" s="5"/>
      <c r="C30" s="7"/>
      <c r="D30" s="7"/>
      <c r="E30" s="7"/>
      <c r="F30" s="7"/>
      <c r="G30" s="7"/>
      <c r="H30" s="7"/>
      <c r="I30" s="7" t="s">
        <v>21</v>
      </c>
      <c r="J30" s="24" t="s">
        <v>15</v>
      </c>
      <c r="K30" s="69">
        <v>41</v>
      </c>
      <c r="L30" s="10"/>
      <c r="M30" s="69">
        <v>0</v>
      </c>
      <c r="N30" s="22"/>
      <c r="O30" s="23"/>
      <c r="P30" s="131"/>
      <c r="Q30" s="132"/>
      <c r="R30" s="132"/>
      <c r="S30" s="132"/>
      <c r="T30" s="133"/>
      <c r="U30" s="1"/>
    </row>
    <row r="31" spans="1:21" ht="15.75" x14ac:dyDescent="0.25">
      <c r="A31" s="1"/>
      <c r="B31" s="5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25"/>
      <c r="O31" s="23"/>
      <c r="P31" s="131"/>
      <c r="Q31" s="132"/>
      <c r="R31" s="132"/>
      <c r="S31" s="132"/>
      <c r="T31" s="133"/>
      <c r="U31" s="1"/>
    </row>
    <row r="32" spans="1:21" ht="15.75" x14ac:dyDescent="0.25">
      <c r="A32" s="1"/>
      <c r="B32" s="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25"/>
      <c r="O32" s="23"/>
      <c r="P32" s="131"/>
      <c r="Q32" s="132"/>
      <c r="R32" s="132"/>
      <c r="S32" s="132"/>
      <c r="T32" s="133"/>
      <c r="U32" s="1"/>
    </row>
    <row r="33" spans="1:21" ht="16.5" thickBot="1" x14ac:dyDescent="0.3">
      <c r="A33" s="1"/>
      <c r="B33" s="11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7"/>
      <c r="O33" s="1"/>
      <c r="P33" s="131"/>
      <c r="Q33" s="132"/>
      <c r="R33" s="132"/>
      <c r="S33" s="132"/>
      <c r="T33" s="133"/>
      <c r="U33" s="1"/>
    </row>
    <row r="34" spans="1:21" ht="16.5" thickBot="1" x14ac:dyDescent="0.3">
      <c r="A34" s="1"/>
      <c r="B34" s="1"/>
      <c r="C34" s="68" t="s">
        <v>52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19"/>
      <c r="O34" s="23"/>
      <c r="P34" s="131"/>
      <c r="Q34" s="132"/>
      <c r="R34" s="132"/>
      <c r="S34" s="132"/>
      <c r="T34" s="133"/>
      <c r="U34" s="1"/>
    </row>
    <row r="35" spans="1:21" ht="15.75" x14ac:dyDescent="0.25">
      <c r="A35" s="1"/>
      <c r="B35" s="2"/>
      <c r="C35" s="29"/>
      <c r="D35" s="29"/>
      <c r="E35" s="29"/>
      <c r="F35" s="29"/>
      <c r="G35" s="30"/>
      <c r="H35" s="29"/>
      <c r="I35" s="31"/>
      <c r="J35" s="31"/>
      <c r="K35" s="29"/>
      <c r="L35" s="29"/>
      <c r="M35" s="30"/>
      <c r="N35" s="32"/>
      <c r="O35" s="23"/>
      <c r="P35" s="131"/>
      <c r="Q35" s="132"/>
      <c r="R35" s="132"/>
      <c r="S35" s="132"/>
      <c r="T35" s="133"/>
      <c r="U35" s="1"/>
    </row>
    <row r="36" spans="1:21" ht="15.75" x14ac:dyDescent="0.25">
      <c r="A36" s="1"/>
      <c r="B36" s="5"/>
      <c r="C36" s="52"/>
      <c r="D36" s="52"/>
      <c r="E36" s="52"/>
      <c r="F36" s="52"/>
      <c r="G36" s="58" t="s">
        <v>23</v>
      </c>
      <c r="H36" s="58" t="s">
        <v>25</v>
      </c>
      <c r="I36" s="58" t="s">
        <v>24</v>
      </c>
      <c r="J36" s="58" t="s">
        <v>26</v>
      </c>
      <c r="K36" s="58" t="s">
        <v>27</v>
      </c>
      <c r="L36" s="35"/>
      <c r="M36" s="33"/>
      <c r="N36" s="34"/>
      <c r="O36" s="23"/>
      <c r="P36" s="131"/>
      <c r="Q36" s="132"/>
      <c r="R36" s="132"/>
      <c r="S36" s="132"/>
      <c r="T36" s="133"/>
      <c r="U36" s="1"/>
    </row>
    <row r="37" spans="1:21" ht="15.75" x14ac:dyDescent="0.25">
      <c r="A37" s="1"/>
      <c r="B37" s="5"/>
      <c r="C37" s="72" t="s">
        <v>22</v>
      </c>
      <c r="D37" s="50"/>
      <c r="E37" s="50"/>
      <c r="F37" s="49"/>
      <c r="G37" s="74" t="s">
        <v>53</v>
      </c>
      <c r="H37" s="57" t="s">
        <v>29</v>
      </c>
      <c r="I37" s="57" t="s">
        <v>28</v>
      </c>
      <c r="J37" s="74" t="s">
        <v>54</v>
      </c>
      <c r="K37" s="57" t="s">
        <v>30</v>
      </c>
      <c r="L37" s="36"/>
      <c r="M37" s="33"/>
      <c r="N37" s="34"/>
      <c r="O37" s="4"/>
      <c r="P37" s="131"/>
      <c r="Q37" s="132"/>
      <c r="R37" s="132"/>
      <c r="S37" s="132"/>
      <c r="T37" s="133"/>
      <c r="U37" s="1"/>
    </row>
    <row r="38" spans="1:21" ht="16.5" thickBot="1" x14ac:dyDescent="0.3">
      <c r="A38" s="1"/>
      <c r="B38" s="5"/>
      <c r="C38" s="55"/>
      <c r="D38" s="50"/>
      <c r="E38" s="51"/>
      <c r="F38" s="82" t="s">
        <v>37</v>
      </c>
      <c r="G38" s="83">
        <v>2.0899999999999998E-2</v>
      </c>
      <c r="H38" s="84">
        <v>54</v>
      </c>
      <c r="I38" s="85">
        <v>132.965</v>
      </c>
      <c r="J38" s="86">
        <f>G38*(I38/12)*H38</f>
        <v>12.505358249999999</v>
      </c>
      <c r="K38" s="87">
        <v>1.6799999999999999E-2</v>
      </c>
      <c r="L38" s="37"/>
      <c r="M38" s="33"/>
      <c r="N38" s="34"/>
      <c r="O38" s="4"/>
      <c r="P38" s="134"/>
      <c r="Q38" s="135"/>
      <c r="R38" s="135"/>
      <c r="S38" s="135"/>
      <c r="T38" s="136"/>
      <c r="U38" s="1"/>
    </row>
    <row r="39" spans="1:21" ht="16.5" thickBot="1" x14ac:dyDescent="0.3">
      <c r="A39" s="1"/>
      <c r="B39" s="5"/>
      <c r="C39" s="55"/>
      <c r="D39" s="50"/>
      <c r="E39" s="50"/>
      <c r="F39" s="82" t="s">
        <v>36</v>
      </c>
      <c r="G39" s="88">
        <v>1.5299999999999999E-2</v>
      </c>
      <c r="H39" s="89">
        <v>54</v>
      </c>
      <c r="I39" s="90">
        <v>181.45500000000001</v>
      </c>
      <c r="J39" s="91">
        <f>G39*H39*(I39/12)</f>
        <v>12.49317675</v>
      </c>
      <c r="K39" s="87">
        <v>1.6799999999999999E-2</v>
      </c>
      <c r="L39" s="33"/>
      <c r="M39" s="33"/>
      <c r="N39" s="34"/>
      <c r="O39" s="4"/>
      <c r="P39" s="155"/>
      <c r="Q39" s="138"/>
      <c r="R39" s="138"/>
      <c r="S39" s="138"/>
      <c r="T39" s="156"/>
      <c r="U39" s="1"/>
    </row>
    <row r="40" spans="1:21" ht="6.6" customHeight="1" x14ac:dyDescent="0.25">
      <c r="A40" s="1"/>
      <c r="B40" s="5"/>
      <c r="C40" s="57"/>
      <c r="D40" s="50"/>
      <c r="E40" s="50"/>
      <c r="F40" s="49"/>
      <c r="G40" s="57"/>
      <c r="H40" s="57"/>
      <c r="I40" s="57"/>
      <c r="J40" s="57"/>
      <c r="K40" s="57"/>
      <c r="L40" s="36"/>
      <c r="M40" s="33"/>
      <c r="N40" s="34"/>
      <c r="O40" s="4"/>
      <c r="P40" s="128" t="s">
        <v>34</v>
      </c>
      <c r="Q40" s="129"/>
      <c r="R40" s="129"/>
      <c r="S40" s="129"/>
      <c r="T40" s="130"/>
      <c r="U40" s="1"/>
    </row>
    <row r="41" spans="1:21" ht="15.75" x14ac:dyDescent="0.25">
      <c r="A41" s="1"/>
      <c r="B41" s="5"/>
      <c r="C41" s="124" t="s">
        <v>41</v>
      </c>
      <c r="D41" s="124"/>
      <c r="E41" s="52"/>
      <c r="F41" s="58"/>
      <c r="G41" s="58" t="s">
        <v>23</v>
      </c>
      <c r="H41" s="58" t="s">
        <v>25</v>
      </c>
      <c r="I41" s="58" t="s">
        <v>24</v>
      </c>
      <c r="J41" s="58" t="s">
        <v>26</v>
      </c>
      <c r="K41" s="58" t="s">
        <v>27</v>
      </c>
      <c r="L41" s="35"/>
      <c r="M41" s="33"/>
      <c r="N41" s="34"/>
      <c r="O41" s="4"/>
      <c r="P41" s="131"/>
      <c r="Q41" s="132"/>
      <c r="R41" s="132"/>
      <c r="S41" s="132"/>
      <c r="T41" s="133"/>
      <c r="U41" s="1"/>
    </row>
    <row r="42" spans="1:21" ht="15.75" x14ac:dyDescent="0.25">
      <c r="A42" s="1"/>
      <c r="B42" s="5"/>
      <c r="C42" s="59"/>
      <c r="D42" s="52"/>
      <c r="E42" s="52"/>
      <c r="F42" s="57"/>
      <c r="G42" s="74" t="s">
        <v>53</v>
      </c>
      <c r="H42" s="57" t="s">
        <v>29</v>
      </c>
      <c r="I42" s="57" t="s">
        <v>28</v>
      </c>
      <c r="J42" s="74" t="s">
        <v>54</v>
      </c>
      <c r="K42" s="57" t="s">
        <v>30</v>
      </c>
      <c r="L42" s="36"/>
      <c r="M42" s="33"/>
      <c r="N42" s="34"/>
      <c r="O42" s="4"/>
      <c r="P42" s="131"/>
      <c r="Q42" s="132"/>
      <c r="R42" s="132"/>
      <c r="S42" s="132"/>
      <c r="T42" s="133"/>
      <c r="U42" s="1"/>
    </row>
    <row r="43" spans="1:21" ht="15.6" customHeight="1" x14ac:dyDescent="0.25">
      <c r="A43" s="1"/>
      <c r="B43" s="5"/>
      <c r="C43" s="172" t="s">
        <v>31</v>
      </c>
      <c r="D43" s="173"/>
      <c r="E43" s="174"/>
      <c r="F43" s="92" t="str">
        <f>F38</f>
        <v>INT</v>
      </c>
      <c r="G43" s="107"/>
      <c r="H43" s="108"/>
      <c r="I43" s="109"/>
      <c r="J43" s="95">
        <f>G43*H43*(I43/12)</f>
        <v>0</v>
      </c>
      <c r="K43" s="110"/>
      <c r="L43" s="37"/>
      <c r="M43" s="33"/>
      <c r="N43" s="34"/>
      <c r="O43" s="4"/>
      <c r="P43" s="131"/>
      <c r="Q43" s="132"/>
      <c r="R43" s="132"/>
      <c r="S43" s="132"/>
      <c r="T43" s="133"/>
      <c r="U43" s="1"/>
    </row>
    <row r="44" spans="1:21" ht="15.75" x14ac:dyDescent="0.25">
      <c r="A44" s="1"/>
      <c r="B44" s="5"/>
      <c r="C44" s="125"/>
      <c r="D44" s="126"/>
      <c r="E44" s="127"/>
      <c r="F44" s="92" t="str">
        <f>F39</f>
        <v>EXT</v>
      </c>
      <c r="G44" s="95">
        <f>G43</f>
        <v>0</v>
      </c>
      <c r="H44" s="95">
        <f>H43</f>
        <v>0</v>
      </c>
      <c r="I44" s="95">
        <f>I43</f>
        <v>0</v>
      </c>
      <c r="J44" s="95">
        <f>G44*H44*(I44/12)</f>
        <v>0</v>
      </c>
      <c r="K44" s="96">
        <f>K43</f>
        <v>0</v>
      </c>
      <c r="L44" s="33"/>
      <c r="M44" s="33"/>
      <c r="N44" s="34"/>
      <c r="O44" s="4"/>
      <c r="P44" s="131"/>
      <c r="Q44" s="132"/>
      <c r="R44" s="132"/>
      <c r="S44" s="132"/>
      <c r="T44" s="133"/>
      <c r="U44" s="1"/>
    </row>
    <row r="45" spans="1:21" ht="6.6" customHeight="1" x14ac:dyDescent="0.25">
      <c r="A45" s="1"/>
      <c r="B45" s="5"/>
      <c r="C45" s="97"/>
      <c r="D45" s="97"/>
      <c r="E45" s="97"/>
      <c r="F45" s="97"/>
      <c r="G45" s="111"/>
      <c r="H45" s="111"/>
      <c r="I45" s="111"/>
      <c r="J45" s="111"/>
      <c r="K45" s="111"/>
      <c r="L45" s="36"/>
      <c r="M45" s="33"/>
      <c r="N45" s="34"/>
      <c r="O45" s="4"/>
      <c r="P45" s="131"/>
      <c r="Q45" s="132"/>
      <c r="R45" s="132"/>
      <c r="S45" s="132"/>
      <c r="T45" s="133"/>
      <c r="U45" s="1"/>
    </row>
    <row r="46" spans="1:21" ht="15.6" customHeight="1" x14ac:dyDescent="0.25">
      <c r="A46" s="45"/>
      <c r="B46" s="5"/>
      <c r="C46" s="172" t="s">
        <v>32</v>
      </c>
      <c r="D46" s="173"/>
      <c r="E46" s="174"/>
      <c r="F46" s="92" t="str">
        <f>F38</f>
        <v>INT</v>
      </c>
      <c r="G46" s="107"/>
      <c r="H46" s="108"/>
      <c r="I46" s="109"/>
      <c r="J46" s="95">
        <f>G46*H46*(I46/12)</f>
        <v>0</v>
      </c>
      <c r="K46" s="110"/>
      <c r="L46" s="47"/>
      <c r="M46" s="46"/>
      <c r="N46" s="34"/>
      <c r="O46" s="48"/>
      <c r="P46" s="144"/>
      <c r="Q46" s="132"/>
      <c r="R46" s="132"/>
      <c r="S46" s="132"/>
      <c r="T46" s="145"/>
      <c r="U46" s="45"/>
    </row>
    <row r="47" spans="1:21" ht="15.75" x14ac:dyDescent="0.25">
      <c r="A47" s="45"/>
      <c r="B47" s="5"/>
      <c r="C47" s="125"/>
      <c r="D47" s="126"/>
      <c r="E47" s="127"/>
      <c r="F47" s="102" t="str">
        <f>F39</f>
        <v>EXT</v>
      </c>
      <c r="G47" s="103">
        <f>G46</f>
        <v>0</v>
      </c>
      <c r="H47" s="104">
        <f>H46</f>
        <v>0</v>
      </c>
      <c r="I47" s="104">
        <f>I46</f>
        <v>0</v>
      </c>
      <c r="J47" s="105">
        <f>G47*H47*(I47/12)</f>
        <v>0</v>
      </c>
      <c r="K47" s="96">
        <f>K46</f>
        <v>0</v>
      </c>
      <c r="L47" s="47"/>
      <c r="M47" s="46"/>
      <c r="N47" s="34"/>
      <c r="O47" s="48"/>
      <c r="P47" s="144"/>
      <c r="Q47" s="132"/>
      <c r="R47" s="132"/>
      <c r="S47" s="132"/>
      <c r="T47" s="145"/>
      <c r="U47" s="45"/>
    </row>
    <row r="48" spans="1:21" ht="6.6" customHeight="1" x14ac:dyDescent="0.25">
      <c r="A48" s="45"/>
      <c r="B48" s="5"/>
      <c r="C48" s="98"/>
      <c r="D48" s="98"/>
      <c r="E48" s="112"/>
      <c r="F48" s="113"/>
      <c r="G48" s="113"/>
      <c r="H48" s="113"/>
      <c r="I48" s="113"/>
      <c r="J48" s="113"/>
      <c r="K48" s="113"/>
      <c r="L48" s="47"/>
      <c r="M48" s="46"/>
      <c r="N48" s="34"/>
      <c r="O48" s="48"/>
      <c r="P48" s="144"/>
      <c r="Q48" s="132"/>
      <c r="R48" s="132"/>
      <c r="S48" s="132"/>
      <c r="T48" s="145"/>
      <c r="U48" s="45"/>
    </row>
    <row r="49" spans="1:21" ht="15.6" customHeight="1" x14ac:dyDescent="0.25">
      <c r="A49" s="45"/>
      <c r="B49" s="5"/>
      <c r="C49" s="172" t="s">
        <v>38</v>
      </c>
      <c r="D49" s="173"/>
      <c r="E49" s="174"/>
      <c r="F49" s="92" t="str">
        <f>F38</f>
        <v>INT</v>
      </c>
      <c r="G49" s="107"/>
      <c r="H49" s="108"/>
      <c r="I49" s="109"/>
      <c r="J49" s="95">
        <f>G49*H49*(I49/12)</f>
        <v>0</v>
      </c>
      <c r="K49" s="110"/>
      <c r="L49" s="47"/>
      <c r="M49" s="46"/>
      <c r="N49" s="34"/>
      <c r="O49" s="48"/>
      <c r="P49" s="144"/>
      <c r="Q49" s="132"/>
      <c r="R49" s="132"/>
      <c r="S49" s="132"/>
      <c r="T49" s="145"/>
      <c r="U49" s="45"/>
    </row>
    <row r="50" spans="1:21" ht="15.75" x14ac:dyDescent="0.25">
      <c r="A50" s="45"/>
      <c r="B50" s="5"/>
      <c r="C50" s="125"/>
      <c r="D50" s="126"/>
      <c r="E50" s="127"/>
      <c r="F50" s="102" t="str">
        <f>F39</f>
        <v>EXT</v>
      </c>
      <c r="G50" s="103">
        <f>G49</f>
        <v>0</v>
      </c>
      <c r="H50" s="104">
        <f>H49</f>
        <v>0</v>
      </c>
      <c r="I50" s="114">
        <f>I49</f>
        <v>0</v>
      </c>
      <c r="J50" s="105">
        <f>G50*H50*(I50/12)</f>
        <v>0</v>
      </c>
      <c r="K50" s="96">
        <f>K49</f>
        <v>0</v>
      </c>
      <c r="L50" s="47"/>
      <c r="M50" s="46"/>
      <c r="N50" s="34"/>
      <c r="O50" s="48"/>
      <c r="P50" s="144"/>
      <c r="Q50" s="132"/>
      <c r="R50" s="132"/>
      <c r="S50" s="132"/>
      <c r="T50" s="145"/>
      <c r="U50" s="45"/>
    </row>
    <row r="51" spans="1:21" ht="6.6" customHeight="1" thickBot="1" x14ac:dyDescent="0.3">
      <c r="A51" s="1"/>
      <c r="B51" s="5"/>
      <c r="C51" s="59"/>
      <c r="D51" s="60"/>
      <c r="E51" s="60"/>
      <c r="F51" s="50"/>
      <c r="G51" s="54"/>
      <c r="H51" s="55"/>
      <c r="I51" s="55"/>
      <c r="J51" s="54"/>
      <c r="K51" s="61"/>
      <c r="L51" s="38"/>
      <c r="M51" s="33"/>
      <c r="N51" s="34"/>
      <c r="O51" s="4"/>
      <c r="P51" s="131"/>
      <c r="Q51" s="132"/>
      <c r="R51" s="132"/>
      <c r="S51" s="132"/>
      <c r="T51" s="133"/>
      <c r="U51" s="1"/>
    </row>
    <row r="52" spans="1:21" ht="31.5" x14ac:dyDescent="0.25">
      <c r="A52" s="1"/>
      <c r="B52" s="5"/>
      <c r="C52" s="39" t="s">
        <v>33</v>
      </c>
      <c r="D52" s="39"/>
      <c r="E52" s="39"/>
      <c r="F52" s="50"/>
      <c r="G52" s="62" t="s">
        <v>35</v>
      </c>
      <c r="H52" s="63" t="s">
        <v>25</v>
      </c>
      <c r="I52" s="64" t="s">
        <v>33</v>
      </c>
      <c r="J52" s="160" t="s">
        <v>40</v>
      </c>
      <c r="K52" s="161"/>
      <c r="L52" s="65"/>
      <c r="M52" s="65"/>
      <c r="N52" s="34"/>
      <c r="O52" s="4"/>
      <c r="P52" s="131"/>
      <c r="Q52" s="132"/>
      <c r="R52" s="132"/>
      <c r="S52" s="132"/>
      <c r="T52" s="133"/>
      <c r="U52" s="1"/>
    </row>
    <row r="53" spans="1:21" ht="18.600000000000001" customHeight="1" x14ac:dyDescent="0.25">
      <c r="A53" s="1"/>
      <c r="B53" s="5"/>
      <c r="C53" s="143" t="str">
        <f>IF(AND((MIN(J38:J39)/MAX(J38:J39))&gt;0.95,(MAX(J38:J39)/MIN(J38:J39))&lt;1.05),"","Average psi value is too far off from individual interior and exterior values, please check yellow inputs or use the appropriate psi value calculated in cell I54 or I55.")</f>
        <v/>
      </c>
      <c r="D53" s="143"/>
      <c r="E53" s="143"/>
      <c r="F53" s="50"/>
      <c r="G53" s="66" t="s">
        <v>54</v>
      </c>
      <c r="H53" s="66" t="s">
        <v>29</v>
      </c>
      <c r="I53" s="66" t="s">
        <v>55</v>
      </c>
      <c r="J53" s="158" t="s">
        <v>55</v>
      </c>
      <c r="K53" s="159"/>
      <c r="L53" s="54"/>
      <c r="M53" s="54"/>
      <c r="N53" s="40"/>
      <c r="O53" s="4"/>
      <c r="P53" s="131"/>
      <c r="Q53" s="132"/>
      <c r="R53" s="132"/>
      <c r="S53" s="132"/>
      <c r="T53" s="133"/>
      <c r="U53" s="1"/>
    </row>
    <row r="54" spans="1:21" ht="18.600000000000001" customHeight="1" x14ac:dyDescent="0.25">
      <c r="A54" s="1"/>
      <c r="B54" s="5"/>
      <c r="C54" s="143"/>
      <c r="D54" s="143"/>
      <c r="E54" s="143"/>
      <c r="F54" s="67" t="str">
        <f>F38</f>
        <v>INT</v>
      </c>
      <c r="G54" s="67">
        <f>J38-(J43+J49+J46)</f>
        <v>12.505358249999999</v>
      </c>
      <c r="H54" s="67">
        <f>H38</f>
        <v>54</v>
      </c>
      <c r="I54" s="81">
        <f>G54/H54</f>
        <v>0.2315807083333333</v>
      </c>
      <c r="J54" s="139">
        <f>AVERAGE(I54:I55)</f>
        <v>0.23146791666666666</v>
      </c>
      <c r="K54" s="140"/>
      <c r="L54" s="54"/>
      <c r="M54" s="65"/>
      <c r="N54" s="41"/>
      <c r="O54" s="4"/>
      <c r="P54" s="131"/>
      <c r="Q54" s="132"/>
      <c r="R54" s="132"/>
      <c r="S54" s="132"/>
      <c r="T54" s="133"/>
      <c r="U54" s="1"/>
    </row>
    <row r="55" spans="1:21" ht="18.600000000000001" customHeight="1" thickBot="1" x14ac:dyDescent="0.3">
      <c r="A55" s="1"/>
      <c r="B55" s="5"/>
      <c r="C55" s="143"/>
      <c r="D55" s="143"/>
      <c r="E55" s="143"/>
      <c r="F55" s="67" t="str">
        <f>F39</f>
        <v>EXT</v>
      </c>
      <c r="G55" s="67">
        <f>J39-(J44+J50+J47)</f>
        <v>12.49317675</v>
      </c>
      <c r="H55" s="67">
        <f>H39</f>
        <v>54</v>
      </c>
      <c r="I55" s="81">
        <f>G55/H55</f>
        <v>0.23135512499999999</v>
      </c>
      <c r="J55" s="141"/>
      <c r="K55" s="142"/>
      <c r="L55" s="54"/>
      <c r="M55" s="65"/>
      <c r="N55" s="40"/>
      <c r="O55" s="4"/>
      <c r="P55" s="131"/>
      <c r="Q55" s="132"/>
      <c r="R55" s="132"/>
      <c r="S55" s="132"/>
      <c r="T55" s="133"/>
      <c r="U55" s="1"/>
    </row>
    <row r="56" spans="1:21" ht="21.75" thickBot="1" x14ac:dyDescent="0.3">
      <c r="A56" s="1"/>
      <c r="B56" s="11"/>
      <c r="C56" s="80" t="str">
        <f>IF(J54&lt;0,"PHIUS recommends against taking negative thermal bridges in the design phase. See Thermal Bridges section in Certification Guidebook.","")</f>
        <v/>
      </c>
      <c r="D56" s="12"/>
      <c r="E56" s="12"/>
      <c r="F56" s="12"/>
      <c r="G56" s="43"/>
      <c r="H56" s="43"/>
      <c r="I56" s="43"/>
      <c r="J56" s="43"/>
      <c r="K56" s="43"/>
      <c r="L56" s="43"/>
      <c r="M56" s="42"/>
      <c r="N56" s="44"/>
      <c r="O56" s="4"/>
      <c r="P56" s="134"/>
      <c r="Q56" s="135"/>
      <c r="R56" s="135"/>
      <c r="S56" s="135"/>
      <c r="T56" s="136"/>
      <c r="U56" s="1"/>
    </row>
    <row r="57" spans="1:21" ht="16.5" thickBot="1" x14ac:dyDescent="0.3">
      <c r="A57" s="1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137"/>
      <c r="Q57" s="138"/>
      <c r="R57" s="138"/>
      <c r="S57" s="138"/>
      <c r="T57" s="138"/>
      <c r="U57" s="1"/>
    </row>
    <row r="58" spans="1:21" ht="15.75" x14ac:dyDescent="0.25">
      <c r="A58" s="1"/>
      <c r="B58" s="183" t="s">
        <v>31</v>
      </c>
      <c r="C58" s="184"/>
      <c r="D58" s="184"/>
      <c r="E58" s="184"/>
      <c r="F58" s="146" t="s">
        <v>32</v>
      </c>
      <c r="G58" s="147"/>
      <c r="H58" s="147"/>
      <c r="I58" s="148"/>
      <c r="J58" s="188" t="s">
        <v>38</v>
      </c>
      <c r="K58" s="184"/>
      <c r="L58" s="184"/>
      <c r="M58" s="184"/>
      <c r="N58" s="189"/>
      <c r="O58" s="4"/>
      <c r="P58" s="128" t="s">
        <v>39</v>
      </c>
      <c r="Q58" s="129"/>
      <c r="R58" s="129"/>
      <c r="S58" s="129"/>
      <c r="T58" s="130"/>
      <c r="U58" s="1"/>
    </row>
    <row r="59" spans="1:21" ht="15.75" x14ac:dyDescent="0.25">
      <c r="A59" s="1"/>
      <c r="B59" s="185"/>
      <c r="C59" s="150"/>
      <c r="D59" s="150"/>
      <c r="E59" s="150"/>
      <c r="F59" s="149"/>
      <c r="G59" s="150"/>
      <c r="H59" s="150"/>
      <c r="I59" s="151"/>
      <c r="J59" s="150"/>
      <c r="K59" s="150"/>
      <c r="L59" s="150"/>
      <c r="M59" s="150"/>
      <c r="N59" s="190"/>
      <c r="O59" s="4"/>
      <c r="P59" s="131"/>
      <c r="Q59" s="132"/>
      <c r="R59" s="132"/>
      <c r="S59" s="132"/>
      <c r="T59" s="133"/>
      <c r="U59" s="1"/>
    </row>
    <row r="60" spans="1:21" ht="15.75" x14ac:dyDescent="0.25">
      <c r="A60" s="1"/>
      <c r="B60" s="185"/>
      <c r="C60" s="150"/>
      <c r="D60" s="150"/>
      <c r="E60" s="150"/>
      <c r="F60" s="149"/>
      <c r="G60" s="150"/>
      <c r="H60" s="150"/>
      <c r="I60" s="151"/>
      <c r="J60" s="150"/>
      <c r="K60" s="150"/>
      <c r="L60" s="150"/>
      <c r="M60" s="150"/>
      <c r="N60" s="190"/>
      <c r="O60" s="4"/>
      <c r="P60" s="131"/>
      <c r="Q60" s="132"/>
      <c r="R60" s="132"/>
      <c r="S60" s="132"/>
      <c r="T60" s="133"/>
      <c r="U60" s="1"/>
    </row>
    <row r="61" spans="1:21" ht="15.75" x14ac:dyDescent="0.25">
      <c r="A61" s="1"/>
      <c r="B61" s="185"/>
      <c r="C61" s="150"/>
      <c r="D61" s="150"/>
      <c r="E61" s="150"/>
      <c r="F61" s="149"/>
      <c r="G61" s="150"/>
      <c r="H61" s="150"/>
      <c r="I61" s="151"/>
      <c r="J61" s="150"/>
      <c r="K61" s="150"/>
      <c r="L61" s="150"/>
      <c r="M61" s="150"/>
      <c r="N61" s="190"/>
      <c r="O61" s="4"/>
      <c r="P61" s="131"/>
      <c r="Q61" s="132"/>
      <c r="R61" s="132"/>
      <c r="S61" s="132"/>
      <c r="T61" s="133"/>
      <c r="U61" s="1"/>
    </row>
    <row r="62" spans="1:21" ht="15.75" x14ac:dyDescent="0.25">
      <c r="A62" s="1"/>
      <c r="B62" s="185"/>
      <c r="C62" s="150"/>
      <c r="D62" s="150"/>
      <c r="E62" s="150"/>
      <c r="F62" s="149"/>
      <c r="G62" s="150"/>
      <c r="H62" s="150"/>
      <c r="I62" s="151"/>
      <c r="J62" s="150"/>
      <c r="K62" s="150"/>
      <c r="L62" s="150"/>
      <c r="M62" s="150"/>
      <c r="N62" s="190"/>
      <c r="O62" s="4"/>
      <c r="P62" s="131"/>
      <c r="Q62" s="132"/>
      <c r="R62" s="132"/>
      <c r="S62" s="132"/>
      <c r="T62" s="133"/>
      <c r="U62" s="1"/>
    </row>
    <row r="63" spans="1:21" ht="15.75" x14ac:dyDescent="0.25">
      <c r="A63" s="1"/>
      <c r="B63" s="185"/>
      <c r="C63" s="150"/>
      <c r="D63" s="150"/>
      <c r="E63" s="150"/>
      <c r="F63" s="149"/>
      <c r="G63" s="150"/>
      <c r="H63" s="150"/>
      <c r="I63" s="151"/>
      <c r="J63" s="150"/>
      <c r="K63" s="150"/>
      <c r="L63" s="150"/>
      <c r="M63" s="150"/>
      <c r="N63" s="190"/>
      <c r="O63" s="4"/>
      <c r="P63" s="131"/>
      <c r="Q63" s="132"/>
      <c r="R63" s="132"/>
      <c r="S63" s="132"/>
      <c r="T63" s="133"/>
      <c r="U63" s="1"/>
    </row>
    <row r="64" spans="1:21" ht="15.75" x14ac:dyDescent="0.25">
      <c r="A64" s="1"/>
      <c r="B64" s="185"/>
      <c r="C64" s="150"/>
      <c r="D64" s="150"/>
      <c r="E64" s="150"/>
      <c r="F64" s="149"/>
      <c r="G64" s="150"/>
      <c r="H64" s="150"/>
      <c r="I64" s="151"/>
      <c r="J64" s="150"/>
      <c r="K64" s="150"/>
      <c r="L64" s="150"/>
      <c r="M64" s="150"/>
      <c r="N64" s="190"/>
      <c r="O64" s="4"/>
      <c r="P64" s="131"/>
      <c r="Q64" s="132"/>
      <c r="R64" s="132"/>
      <c r="S64" s="132"/>
      <c r="T64" s="133"/>
      <c r="U64" s="1"/>
    </row>
    <row r="65" spans="1:21" ht="15.75" x14ac:dyDescent="0.25">
      <c r="A65" s="1"/>
      <c r="B65" s="185"/>
      <c r="C65" s="150"/>
      <c r="D65" s="150"/>
      <c r="E65" s="150"/>
      <c r="F65" s="149"/>
      <c r="G65" s="150"/>
      <c r="H65" s="150"/>
      <c r="I65" s="151"/>
      <c r="J65" s="150"/>
      <c r="K65" s="150"/>
      <c r="L65" s="150"/>
      <c r="M65" s="150"/>
      <c r="N65" s="190"/>
      <c r="O65" s="4"/>
      <c r="P65" s="131"/>
      <c r="Q65" s="132"/>
      <c r="R65" s="132"/>
      <c r="S65" s="132"/>
      <c r="T65" s="133"/>
      <c r="U65" s="1"/>
    </row>
    <row r="66" spans="1:21" ht="15.75" x14ac:dyDescent="0.25">
      <c r="A66" s="1"/>
      <c r="B66" s="185"/>
      <c r="C66" s="150"/>
      <c r="D66" s="150"/>
      <c r="E66" s="150"/>
      <c r="F66" s="149"/>
      <c r="G66" s="150"/>
      <c r="H66" s="150"/>
      <c r="I66" s="151"/>
      <c r="J66" s="150"/>
      <c r="K66" s="150"/>
      <c r="L66" s="150"/>
      <c r="M66" s="150"/>
      <c r="N66" s="190"/>
      <c r="O66" s="4"/>
      <c r="P66" s="131"/>
      <c r="Q66" s="132"/>
      <c r="R66" s="132"/>
      <c r="S66" s="132"/>
      <c r="T66" s="133"/>
      <c r="U66" s="1"/>
    </row>
    <row r="67" spans="1:21" ht="15.75" x14ac:dyDescent="0.25">
      <c r="A67" s="1"/>
      <c r="B67" s="185"/>
      <c r="C67" s="150"/>
      <c r="D67" s="150"/>
      <c r="E67" s="150"/>
      <c r="F67" s="149"/>
      <c r="G67" s="150"/>
      <c r="H67" s="150"/>
      <c r="I67" s="151"/>
      <c r="J67" s="150"/>
      <c r="K67" s="150"/>
      <c r="L67" s="150"/>
      <c r="M67" s="150"/>
      <c r="N67" s="190"/>
      <c r="O67" s="4"/>
      <c r="P67" s="131"/>
      <c r="Q67" s="132"/>
      <c r="R67" s="132"/>
      <c r="S67" s="132"/>
      <c r="T67" s="133"/>
      <c r="U67" s="1"/>
    </row>
    <row r="68" spans="1:21" ht="15.75" x14ac:dyDescent="0.25">
      <c r="A68" s="1"/>
      <c r="B68" s="185"/>
      <c r="C68" s="150"/>
      <c r="D68" s="150"/>
      <c r="E68" s="150"/>
      <c r="F68" s="149"/>
      <c r="G68" s="150"/>
      <c r="H68" s="150"/>
      <c r="I68" s="151"/>
      <c r="J68" s="150"/>
      <c r="K68" s="150"/>
      <c r="L68" s="150"/>
      <c r="M68" s="150"/>
      <c r="N68" s="190"/>
      <c r="O68" s="4"/>
      <c r="P68" s="131"/>
      <c r="Q68" s="132"/>
      <c r="R68" s="132"/>
      <c r="S68" s="132"/>
      <c r="T68" s="133"/>
      <c r="U68" s="1"/>
    </row>
    <row r="69" spans="1:21" ht="15.75" x14ac:dyDescent="0.25">
      <c r="A69" s="1"/>
      <c r="B69" s="185"/>
      <c r="C69" s="150"/>
      <c r="D69" s="150"/>
      <c r="E69" s="150"/>
      <c r="F69" s="149"/>
      <c r="G69" s="150"/>
      <c r="H69" s="150"/>
      <c r="I69" s="151"/>
      <c r="J69" s="150"/>
      <c r="K69" s="150"/>
      <c r="L69" s="150"/>
      <c r="M69" s="150"/>
      <c r="N69" s="190"/>
      <c r="O69" s="4"/>
      <c r="P69" s="131"/>
      <c r="Q69" s="132"/>
      <c r="R69" s="132"/>
      <c r="S69" s="132"/>
      <c r="T69" s="133"/>
      <c r="U69" s="1"/>
    </row>
    <row r="70" spans="1:21" ht="15.75" x14ac:dyDescent="0.25">
      <c r="A70" s="1"/>
      <c r="B70" s="185"/>
      <c r="C70" s="150"/>
      <c r="D70" s="150"/>
      <c r="E70" s="150"/>
      <c r="F70" s="149"/>
      <c r="G70" s="150"/>
      <c r="H70" s="150"/>
      <c r="I70" s="151"/>
      <c r="J70" s="150"/>
      <c r="K70" s="150"/>
      <c r="L70" s="150"/>
      <c r="M70" s="150"/>
      <c r="N70" s="190"/>
      <c r="O70" s="4"/>
      <c r="P70" s="131"/>
      <c r="Q70" s="132"/>
      <c r="R70" s="132"/>
      <c r="S70" s="132"/>
      <c r="T70" s="133"/>
      <c r="U70" s="1"/>
    </row>
    <row r="71" spans="1:21" ht="15.75" x14ac:dyDescent="0.25">
      <c r="A71" s="1"/>
      <c r="B71" s="185"/>
      <c r="C71" s="150"/>
      <c r="D71" s="150"/>
      <c r="E71" s="150"/>
      <c r="F71" s="149"/>
      <c r="G71" s="150"/>
      <c r="H71" s="150"/>
      <c r="I71" s="151"/>
      <c r="J71" s="150"/>
      <c r="K71" s="150"/>
      <c r="L71" s="150"/>
      <c r="M71" s="150"/>
      <c r="N71" s="190"/>
      <c r="O71" s="4"/>
      <c r="P71" s="131"/>
      <c r="Q71" s="132"/>
      <c r="R71" s="132"/>
      <c r="S71" s="132"/>
      <c r="T71" s="133"/>
      <c r="U71" s="1"/>
    </row>
    <row r="72" spans="1:21" ht="16.5" thickBot="1" x14ac:dyDescent="0.3">
      <c r="A72" s="1"/>
      <c r="B72" s="186"/>
      <c r="C72" s="187"/>
      <c r="D72" s="187"/>
      <c r="E72" s="187"/>
      <c r="F72" s="152"/>
      <c r="G72" s="153"/>
      <c r="H72" s="153"/>
      <c r="I72" s="154"/>
      <c r="J72" s="187"/>
      <c r="K72" s="187"/>
      <c r="L72" s="187"/>
      <c r="M72" s="187"/>
      <c r="N72" s="191"/>
      <c r="O72" s="4"/>
      <c r="P72" s="134"/>
      <c r="Q72" s="135"/>
      <c r="R72" s="135"/>
      <c r="S72" s="135"/>
      <c r="T72" s="136"/>
      <c r="U72" s="1"/>
    </row>
    <row r="73" spans="1:2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25">
      <c r="A74" s="1"/>
      <c r="B74" s="1"/>
      <c r="O74" s="1"/>
      <c r="U74" s="1"/>
    </row>
  </sheetData>
  <sheetProtection sheet="1" objects="1" scenarios="1"/>
  <mergeCells count="38">
    <mergeCell ref="C2:C6"/>
    <mergeCell ref="D2:T6"/>
    <mergeCell ref="C7:T7"/>
    <mergeCell ref="C8:M8"/>
    <mergeCell ref="P8:T22"/>
    <mergeCell ref="C9:M9"/>
    <mergeCell ref="E10:M10"/>
    <mergeCell ref="E11:M11"/>
    <mergeCell ref="C12:M12"/>
    <mergeCell ref="C13:D13"/>
    <mergeCell ref="E13:M13"/>
    <mergeCell ref="C14:D14"/>
    <mergeCell ref="E14:M14"/>
    <mergeCell ref="C15:D15"/>
    <mergeCell ref="E15:M15"/>
    <mergeCell ref="C16:D16"/>
    <mergeCell ref="E16:M16"/>
    <mergeCell ref="C17:M17"/>
    <mergeCell ref="P23:T23"/>
    <mergeCell ref="P24:T38"/>
    <mergeCell ref="P39:T39"/>
    <mergeCell ref="P40:T56"/>
    <mergeCell ref="C41:D41"/>
    <mergeCell ref="C43:E43"/>
    <mergeCell ref="C44:E44"/>
    <mergeCell ref="C46:E46"/>
    <mergeCell ref="C47:E47"/>
    <mergeCell ref="C49:E49"/>
    <mergeCell ref="C50:E50"/>
    <mergeCell ref="J52:K52"/>
    <mergeCell ref="C53:E55"/>
    <mergeCell ref="J53:K53"/>
    <mergeCell ref="J54:K55"/>
    <mergeCell ref="P57:T57"/>
    <mergeCell ref="B58:E72"/>
    <mergeCell ref="F58:I72"/>
    <mergeCell ref="J58:N72"/>
    <mergeCell ref="P58:T72"/>
  </mergeCells>
  <pageMargins left="0.7" right="0.7" top="0.75" bottom="0.75" header="0" footer="0"/>
  <pageSetup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X71"/>
  <sheetViews>
    <sheetView zoomScale="85" zoomScaleNormal="85" workbookViewId="0"/>
  </sheetViews>
  <sheetFormatPr defaultColWidth="14.42578125" defaultRowHeight="15" customHeight="1" x14ac:dyDescent="0.25"/>
  <cols>
    <col min="1" max="1" width="3.7109375" customWidth="1"/>
    <col min="2" max="2" width="1.7109375" customWidth="1"/>
    <col min="3" max="5" width="9.140625" customWidth="1"/>
    <col min="6" max="6" width="8.7109375" customWidth="1"/>
    <col min="7" max="7" width="11.28515625" bestFit="1" customWidth="1"/>
    <col min="8" max="11" width="9.140625" customWidth="1"/>
    <col min="12" max="12" width="1.7109375" customWidth="1"/>
    <col min="13" max="13" width="9.140625" customWidth="1"/>
    <col min="14" max="14" width="1.7109375" customWidth="1"/>
    <col min="15" max="15" width="3.7109375" customWidth="1"/>
    <col min="16" max="20" width="9.140625" customWidth="1"/>
    <col min="21" max="21" width="3.7109375" customWidth="1"/>
  </cols>
  <sheetData>
    <row r="1" spans="1:2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4.45" customHeight="1" x14ac:dyDescent="0.25">
      <c r="A2" s="1"/>
      <c r="B2" s="1"/>
      <c r="C2" s="201"/>
      <c r="D2" s="202" t="s">
        <v>74</v>
      </c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1"/>
    </row>
    <row r="3" spans="1:21" ht="15" customHeight="1" x14ac:dyDescent="0.25">
      <c r="A3" s="1"/>
      <c r="B3" s="1"/>
      <c r="C3" s="201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1"/>
    </row>
    <row r="4" spans="1:21" ht="15" customHeight="1" x14ac:dyDescent="0.25">
      <c r="A4" s="1"/>
      <c r="B4" s="1"/>
      <c r="C4" s="201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1"/>
    </row>
    <row r="5" spans="1:21" ht="15" customHeight="1" x14ac:dyDescent="0.25">
      <c r="A5" s="1"/>
      <c r="B5" s="1"/>
      <c r="C5" s="201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1"/>
    </row>
    <row r="6" spans="1:21" ht="15" customHeight="1" x14ac:dyDescent="0.25">
      <c r="A6" s="1"/>
      <c r="B6" s="1"/>
      <c r="C6" s="201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1"/>
    </row>
    <row r="7" spans="1:21" ht="15.75" thickBot="1" x14ac:dyDescent="0.3">
      <c r="A7" s="1"/>
      <c r="B7" s="1"/>
      <c r="C7" s="162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4"/>
      <c r="U7" s="1"/>
    </row>
    <row r="8" spans="1:21" ht="15.75" x14ac:dyDescent="0.25">
      <c r="A8" s="1"/>
      <c r="B8" s="2"/>
      <c r="C8" s="169"/>
      <c r="D8" s="170"/>
      <c r="E8" s="170"/>
      <c r="F8" s="170"/>
      <c r="G8" s="170"/>
      <c r="H8" s="170"/>
      <c r="I8" s="170"/>
      <c r="J8" s="170"/>
      <c r="K8" s="170"/>
      <c r="L8" s="170"/>
      <c r="M8" s="171"/>
      <c r="N8" s="3"/>
      <c r="O8" s="4"/>
      <c r="P8" s="157" t="s">
        <v>1</v>
      </c>
      <c r="Q8" s="129"/>
      <c r="R8" s="129"/>
      <c r="S8" s="129"/>
      <c r="T8" s="130"/>
      <c r="U8" s="1"/>
    </row>
    <row r="9" spans="1:21" ht="15.75" x14ac:dyDescent="0.25">
      <c r="A9" s="1"/>
      <c r="B9" s="5"/>
      <c r="C9" s="180" t="s">
        <v>0</v>
      </c>
      <c r="D9" s="163"/>
      <c r="E9" s="163"/>
      <c r="F9" s="163"/>
      <c r="G9" s="163"/>
      <c r="H9" s="163"/>
      <c r="I9" s="163"/>
      <c r="J9" s="163"/>
      <c r="K9" s="163"/>
      <c r="L9" s="163"/>
      <c r="M9" s="164"/>
      <c r="N9" s="6"/>
      <c r="O9" s="4"/>
      <c r="P9" s="131"/>
      <c r="Q9" s="132"/>
      <c r="R9" s="132"/>
      <c r="S9" s="132"/>
      <c r="T9" s="133"/>
      <c r="U9" s="1"/>
    </row>
    <row r="10" spans="1:21" ht="15.75" x14ac:dyDescent="0.25">
      <c r="A10" s="1"/>
      <c r="B10" s="5"/>
      <c r="C10" s="106" t="s">
        <v>2</v>
      </c>
      <c r="D10" s="106"/>
      <c r="E10" s="192" t="s">
        <v>42</v>
      </c>
      <c r="F10" s="193"/>
      <c r="G10" s="193"/>
      <c r="H10" s="193"/>
      <c r="I10" s="193"/>
      <c r="J10" s="193"/>
      <c r="K10" s="193"/>
      <c r="L10" s="193"/>
      <c r="M10" s="193"/>
      <c r="N10" s="6"/>
      <c r="O10" s="4"/>
      <c r="P10" s="131"/>
      <c r="Q10" s="132"/>
      <c r="R10" s="132"/>
      <c r="S10" s="132"/>
      <c r="T10" s="133"/>
      <c r="U10" s="1"/>
    </row>
    <row r="11" spans="1:21" ht="15.75" x14ac:dyDescent="0.25">
      <c r="A11" s="1"/>
      <c r="B11" s="5"/>
      <c r="C11" s="106" t="s">
        <v>3</v>
      </c>
      <c r="D11" s="106"/>
      <c r="E11" s="194" t="s">
        <v>43</v>
      </c>
      <c r="F11" s="195"/>
      <c r="G11" s="195"/>
      <c r="H11" s="195"/>
      <c r="I11" s="195"/>
      <c r="J11" s="195"/>
      <c r="K11" s="195"/>
      <c r="L11" s="195"/>
      <c r="M11" s="196"/>
      <c r="N11" s="8"/>
      <c r="O11" s="4"/>
      <c r="P11" s="131"/>
      <c r="Q11" s="132"/>
      <c r="R11" s="132"/>
      <c r="S11" s="132"/>
      <c r="T11" s="133"/>
      <c r="U11" s="1"/>
    </row>
    <row r="12" spans="1:21" ht="15.75" x14ac:dyDescent="0.25">
      <c r="A12" s="1"/>
      <c r="B12" s="5"/>
      <c r="C12" s="181"/>
      <c r="D12" s="182"/>
      <c r="E12" s="182"/>
      <c r="F12" s="182"/>
      <c r="G12" s="182"/>
      <c r="H12" s="182"/>
      <c r="I12" s="182"/>
      <c r="J12" s="182"/>
      <c r="K12" s="182"/>
      <c r="L12" s="182"/>
      <c r="M12" s="176"/>
      <c r="N12" s="9"/>
      <c r="O12" s="4"/>
      <c r="P12" s="131"/>
      <c r="Q12" s="132"/>
      <c r="R12" s="132"/>
      <c r="S12" s="132"/>
      <c r="T12" s="133"/>
      <c r="U12" s="1"/>
    </row>
    <row r="13" spans="1:21" ht="15.75" x14ac:dyDescent="0.25">
      <c r="A13" s="1"/>
      <c r="B13" s="5"/>
      <c r="C13" s="175" t="s">
        <v>7</v>
      </c>
      <c r="D13" s="176"/>
      <c r="E13" s="192" t="s">
        <v>45</v>
      </c>
      <c r="F13" s="193"/>
      <c r="G13" s="193"/>
      <c r="H13" s="193"/>
      <c r="I13" s="193"/>
      <c r="J13" s="193"/>
      <c r="K13" s="193"/>
      <c r="L13" s="193"/>
      <c r="M13" s="193"/>
      <c r="N13" s="6"/>
      <c r="O13" s="4"/>
      <c r="P13" s="131"/>
      <c r="Q13" s="132"/>
      <c r="R13" s="132"/>
      <c r="S13" s="132"/>
      <c r="T13" s="133"/>
      <c r="U13" s="1"/>
    </row>
    <row r="14" spans="1:21" ht="15.75" x14ac:dyDescent="0.25">
      <c r="A14" s="1"/>
      <c r="B14" s="5"/>
      <c r="C14" s="175" t="s">
        <v>4</v>
      </c>
      <c r="D14" s="176"/>
      <c r="E14" s="193" t="s">
        <v>45</v>
      </c>
      <c r="F14" s="193"/>
      <c r="G14" s="193"/>
      <c r="H14" s="193"/>
      <c r="I14" s="193"/>
      <c r="J14" s="193"/>
      <c r="K14" s="193"/>
      <c r="L14" s="193"/>
      <c r="M14" s="193"/>
      <c r="N14" s="6"/>
      <c r="O14" s="4"/>
      <c r="P14" s="131"/>
      <c r="Q14" s="132"/>
      <c r="R14" s="132"/>
      <c r="S14" s="132"/>
      <c r="T14" s="133"/>
      <c r="U14" s="1"/>
    </row>
    <row r="15" spans="1:21" ht="15.75" x14ac:dyDescent="0.25">
      <c r="A15" s="1"/>
      <c r="B15" s="5"/>
      <c r="C15" s="175" t="s">
        <v>5</v>
      </c>
      <c r="D15" s="176"/>
      <c r="E15" s="197">
        <v>43444</v>
      </c>
      <c r="F15" s="195"/>
      <c r="G15" s="195"/>
      <c r="H15" s="195"/>
      <c r="I15" s="195"/>
      <c r="J15" s="195"/>
      <c r="K15" s="195"/>
      <c r="L15" s="195"/>
      <c r="M15" s="196"/>
      <c r="N15" s="6"/>
      <c r="O15" s="4"/>
      <c r="P15" s="131"/>
      <c r="Q15" s="132"/>
      <c r="R15" s="132"/>
      <c r="S15" s="132"/>
      <c r="T15" s="133"/>
      <c r="U15" s="1"/>
    </row>
    <row r="16" spans="1:21" ht="15.75" x14ac:dyDescent="0.25">
      <c r="A16" s="1"/>
      <c r="B16" s="5"/>
      <c r="C16" s="175" t="s">
        <v>6</v>
      </c>
      <c r="D16" s="176"/>
      <c r="E16" s="194" t="s">
        <v>44</v>
      </c>
      <c r="F16" s="195"/>
      <c r="G16" s="195"/>
      <c r="H16" s="195"/>
      <c r="I16" s="195"/>
      <c r="J16" s="195"/>
      <c r="K16" s="195"/>
      <c r="L16" s="195"/>
      <c r="M16" s="196"/>
      <c r="N16" s="6"/>
      <c r="O16" s="4"/>
      <c r="P16" s="131"/>
      <c r="Q16" s="132"/>
      <c r="R16" s="132"/>
      <c r="S16" s="132"/>
      <c r="T16" s="133"/>
      <c r="U16" s="1"/>
    </row>
    <row r="17" spans="1:21" ht="16.5" thickBot="1" x14ac:dyDescent="0.3">
      <c r="A17" s="1"/>
      <c r="B17" s="11"/>
      <c r="C17" s="177"/>
      <c r="D17" s="178"/>
      <c r="E17" s="178"/>
      <c r="F17" s="178"/>
      <c r="G17" s="178"/>
      <c r="H17" s="178"/>
      <c r="I17" s="178"/>
      <c r="J17" s="178"/>
      <c r="K17" s="178"/>
      <c r="L17" s="178"/>
      <c r="M17" s="179"/>
      <c r="N17" s="13"/>
      <c r="O17" s="4"/>
      <c r="P17" s="131"/>
      <c r="Q17" s="132"/>
      <c r="R17" s="132"/>
      <c r="S17" s="132"/>
      <c r="T17" s="133"/>
      <c r="U17" s="1"/>
    </row>
    <row r="18" spans="1:21" ht="16.5" thickBot="1" x14ac:dyDescent="0.3">
      <c r="A18" s="1"/>
      <c r="B18" s="1"/>
      <c r="C18" s="14"/>
      <c r="D18" s="14"/>
      <c r="E18" s="15"/>
      <c r="F18" s="15"/>
      <c r="G18" s="15"/>
      <c r="H18" s="15"/>
      <c r="I18" s="15"/>
      <c r="J18" s="15"/>
      <c r="K18" s="15"/>
      <c r="L18" s="15"/>
      <c r="M18" s="15"/>
      <c r="N18" s="16"/>
      <c r="O18" s="4"/>
      <c r="P18" s="131"/>
      <c r="Q18" s="132"/>
      <c r="R18" s="132"/>
      <c r="S18" s="132"/>
      <c r="T18" s="133"/>
      <c r="U18" s="1"/>
    </row>
    <row r="19" spans="1:21" ht="46.5" x14ac:dyDescent="0.25">
      <c r="A19" s="1"/>
      <c r="B19" s="2"/>
      <c r="C19" s="73" t="s">
        <v>51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3"/>
      <c r="O19" s="4"/>
      <c r="P19" s="131"/>
      <c r="Q19" s="132"/>
      <c r="R19" s="132"/>
      <c r="S19" s="132"/>
      <c r="T19" s="133"/>
      <c r="U19" s="1"/>
    </row>
    <row r="20" spans="1:21" ht="15.75" x14ac:dyDescent="0.25">
      <c r="A20" s="1"/>
      <c r="B20" s="5"/>
      <c r="C20" s="7"/>
      <c r="D20" s="7"/>
      <c r="E20" s="7"/>
      <c r="F20" s="7"/>
      <c r="G20" s="7"/>
      <c r="H20" s="7"/>
      <c r="I20" s="76" t="s">
        <v>57</v>
      </c>
      <c r="J20" s="7"/>
      <c r="K20" s="57"/>
      <c r="L20" s="57"/>
      <c r="M20" s="58" t="s">
        <v>9</v>
      </c>
      <c r="N20" s="20"/>
      <c r="O20" s="4"/>
      <c r="P20" s="131"/>
      <c r="Q20" s="132"/>
      <c r="R20" s="132"/>
      <c r="S20" s="132"/>
      <c r="T20" s="133"/>
      <c r="U20" s="1"/>
    </row>
    <row r="21" spans="1:21" ht="15.75" x14ac:dyDescent="0.25">
      <c r="A21" s="1"/>
      <c r="B21" s="5"/>
      <c r="C21" s="7"/>
      <c r="D21" s="7"/>
      <c r="E21" s="7"/>
      <c r="F21" s="7"/>
      <c r="G21" s="7"/>
      <c r="H21" s="7"/>
      <c r="I21" s="76" t="s">
        <v>58</v>
      </c>
      <c r="J21" s="7"/>
      <c r="K21" s="58" t="s">
        <v>10</v>
      </c>
      <c r="L21" s="58"/>
      <c r="M21" s="58" t="s">
        <v>11</v>
      </c>
      <c r="N21" s="20"/>
      <c r="O21" s="4"/>
      <c r="P21" s="131"/>
      <c r="Q21" s="132"/>
      <c r="R21" s="132"/>
      <c r="S21" s="132"/>
      <c r="T21" s="133"/>
      <c r="U21" s="1"/>
    </row>
    <row r="22" spans="1:21" ht="16.5" thickBot="1" x14ac:dyDescent="0.3">
      <c r="A22" s="1"/>
      <c r="B22" s="5"/>
      <c r="C22" s="7"/>
      <c r="D22" s="7"/>
      <c r="E22" s="7"/>
      <c r="F22" s="7"/>
      <c r="G22" s="7"/>
      <c r="H22" s="7"/>
      <c r="I22" s="7"/>
      <c r="J22" s="7"/>
      <c r="K22" s="57"/>
      <c r="L22" s="57"/>
      <c r="M22" s="58" t="s">
        <v>12</v>
      </c>
      <c r="N22" s="20"/>
      <c r="O22" s="4"/>
      <c r="P22" s="134"/>
      <c r="Q22" s="135"/>
      <c r="R22" s="135"/>
      <c r="S22" s="135"/>
      <c r="T22" s="136"/>
      <c r="U22" s="1"/>
    </row>
    <row r="23" spans="1:21" ht="16.5" thickBot="1" x14ac:dyDescent="0.3">
      <c r="A23" s="1"/>
      <c r="B23" s="5"/>
      <c r="C23" s="7"/>
      <c r="D23" s="7"/>
      <c r="E23" s="7"/>
      <c r="F23" s="7"/>
      <c r="G23" s="7"/>
      <c r="H23" s="7"/>
      <c r="I23" s="21" t="s">
        <v>13</v>
      </c>
      <c r="J23" s="7"/>
      <c r="K23" s="57"/>
      <c r="L23" s="57"/>
      <c r="M23" s="57" t="s">
        <v>50</v>
      </c>
      <c r="N23" s="22"/>
      <c r="O23" s="4"/>
      <c r="P23" s="165"/>
      <c r="Q23" s="138"/>
      <c r="R23" s="138"/>
      <c r="S23" s="138"/>
      <c r="T23" s="156"/>
      <c r="U23" s="1"/>
    </row>
    <row r="24" spans="1:21" ht="15.75" x14ac:dyDescent="0.25">
      <c r="A24" s="1"/>
      <c r="B24" s="5"/>
      <c r="C24" s="7"/>
      <c r="D24" s="7"/>
      <c r="E24" s="7"/>
      <c r="F24" s="7"/>
      <c r="G24" s="7"/>
      <c r="H24" s="7"/>
      <c r="I24" s="7" t="s">
        <v>14</v>
      </c>
      <c r="J24" s="24" t="s">
        <v>15</v>
      </c>
      <c r="K24" s="69">
        <v>68</v>
      </c>
      <c r="L24" s="10"/>
      <c r="M24" s="69">
        <v>0.74</v>
      </c>
      <c r="N24" s="22"/>
      <c r="O24" s="4"/>
      <c r="P24" s="157" t="s">
        <v>8</v>
      </c>
      <c r="Q24" s="129"/>
      <c r="R24" s="129"/>
      <c r="S24" s="129"/>
      <c r="T24" s="130"/>
      <c r="U24" s="1"/>
    </row>
    <row r="25" spans="1:21" ht="15.75" x14ac:dyDescent="0.25">
      <c r="A25" s="1"/>
      <c r="B25" s="5"/>
      <c r="C25" s="7"/>
      <c r="D25" s="7"/>
      <c r="E25" s="7"/>
      <c r="F25" s="7"/>
      <c r="G25" s="7"/>
      <c r="H25" s="7"/>
      <c r="I25" s="7" t="s">
        <v>16</v>
      </c>
      <c r="J25" s="24" t="s">
        <v>15</v>
      </c>
      <c r="K25" s="69">
        <v>68</v>
      </c>
      <c r="L25" s="10"/>
      <c r="M25" s="69">
        <v>0.56999999999999995</v>
      </c>
      <c r="N25" s="22"/>
      <c r="O25" s="4"/>
      <c r="P25" s="131"/>
      <c r="Q25" s="132"/>
      <c r="R25" s="132"/>
      <c r="S25" s="132"/>
      <c r="T25" s="133"/>
      <c r="U25" s="1"/>
    </row>
    <row r="26" spans="1:21" ht="15.75" x14ac:dyDescent="0.25">
      <c r="A26" s="1"/>
      <c r="B26" s="5"/>
      <c r="C26" s="7"/>
      <c r="D26" s="7"/>
      <c r="E26" s="7"/>
      <c r="F26" s="7"/>
      <c r="G26" s="7"/>
      <c r="H26" s="7"/>
      <c r="I26" s="7" t="s">
        <v>17</v>
      </c>
      <c r="J26" s="24" t="s">
        <v>15</v>
      </c>
      <c r="K26" s="69">
        <v>68</v>
      </c>
      <c r="L26" s="10"/>
      <c r="M26" s="69">
        <v>0.97</v>
      </c>
      <c r="N26" s="22"/>
      <c r="O26" s="4"/>
      <c r="P26" s="131"/>
      <c r="Q26" s="132"/>
      <c r="R26" s="132"/>
      <c r="S26" s="132"/>
      <c r="T26" s="133"/>
      <c r="U26" s="1"/>
    </row>
    <row r="27" spans="1:21" ht="15.75" x14ac:dyDescent="0.25">
      <c r="A27" s="1"/>
      <c r="B27" s="5"/>
      <c r="C27" s="7"/>
      <c r="D27" s="7"/>
      <c r="E27" s="7"/>
      <c r="F27" s="7"/>
      <c r="G27" s="7"/>
      <c r="H27" s="7"/>
      <c r="I27" s="7"/>
      <c r="J27" s="7"/>
      <c r="K27" s="10"/>
      <c r="L27" s="10"/>
      <c r="M27" s="10"/>
      <c r="N27" s="22"/>
      <c r="O27" s="4"/>
      <c r="P27" s="131"/>
      <c r="Q27" s="132"/>
      <c r="R27" s="132"/>
      <c r="S27" s="132"/>
      <c r="T27" s="133"/>
      <c r="U27" s="1"/>
    </row>
    <row r="28" spans="1:21" ht="15.75" x14ac:dyDescent="0.25">
      <c r="A28" s="1"/>
      <c r="B28" s="5"/>
      <c r="C28" s="7"/>
      <c r="D28" s="7"/>
      <c r="E28" s="7"/>
      <c r="F28" s="7"/>
      <c r="G28" s="7"/>
      <c r="H28" s="7"/>
      <c r="I28" s="21" t="s">
        <v>18</v>
      </c>
      <c r="J28" s="7"/>
      <c r="K28" s="10"/>
      <c r="L28" s="10"/>
      <c r="M28" s="10"/>
      <c r="N28" s="22"/>
      <c r="O28" s="23"/>
      <c r="P28" s="131"/>
      <c r="Q28" s="132"/>
      <c r="R28" s="132"/>
      <c r="S28" s="132"/>
      <c r="T28" s="133"/>
      <c r="U28" s="1"/>
    </row>
    <row r="29" spans="1:21" ht="15.75" x14ac:dyDescent="0.25">
      <c r="A29" s="1"/>
      <c r="B29" s="5"/>
      <c r="C29" s="7"/>
      <c r="D29" s="7"/>
      <c r="E29" s="7"/>
      <c r="F29" s="7"/>
      <c r="G29" s="7"/>
      <c r="H29" s="7"/>
      <c r="I29" s="7" t="s">
        <v>19</v>
      </c>
      <c r="J29" s="24" t="s">
        <v>15</v>
      </c>
      <c r="K29" s="69">
        <v>14</v>
      </c>
      <c r="L29" s="10"/>
      <c r="M29" s="69" t="s">
        <v>20</v>
      </c>
      <c r="N29" s="22"/>
      <c r="O29" s="23"/>
      <c r="P29" s="131"/>
      <c r="Q29" s="132"/>
      <c r="R29" s="132"/>
      <c r="S29" s="132"/>
      <c r="T29" s="133"/>
      <c r="U29" s="1"/>
    </row>
    <row r="30" spans="1:21" ht="15.75" x14ac:dyDescent="0.25">
      <c r="A30" s="1"/>
      <c r="B30" s="5"/>
      <c r="C30" s="7"/>
      <c r="D30" s="7"/>
      <c r="E30" s="7"/>
      <c r="F30" s="7"/>
      <c r="G30" s="7"/>
      <c r="H30" s="7"/>
      <c r="I30" s="7" t="s">
        <v>21</v>
      </c>
      <c r="J30" s="24" t="s">
        <v>15</v>
      </c>
      <c r="K30" s="69">
        <v>41</v>
      </c>
      <c r="L30" s="10"/>
      <c r="M30" s="69">
        <v>0</v>
      </c>
      <c r="N30" s="22"/>
      <c r="O30" s="23"/>
      <c r="P30" s="131"/>
      <c r="Q30" s="132"/>
      <c r="R30" s="132"/>
      <c r="S30" s="132"/>
      <c r="T30" s="133"/>
      <c r="U30" s="1"/>
    </row>
    <row r="31" spans="1:21" ht="15.75" x14ac:dyDescent="0.25">
      <c r="A31" s="1"/>
      <c r="B31" s="5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25"/>
      <c r="O31" s="23"/>
      <c r="P31" s="131"/>
      <c r="Q31" s="132"/>
      <c r="R31" s="132"/>
      <c r="S31" s="132"/>
      <c r="T31" s="133"/>
      <c r="U31" s="1"/>
    </row>
    <row r="32" spans="1:21" ht="15.75" x14ac:dyDescent="0.25">
      <c r="A32" s="1"/>
      <c r="B32" s="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25"/>
      <c r="O32" s="23"/>
      <c r="P32" s="131"/>
      <c r="Q32" s="132"/>
      <c r="R32" s="132"/>
      <c r="S32" s="132"/>
      <c r="T32" s="133"/>
      <c r="U32" s="1"/>
    </row>
    <row r="33" spans="1:21" ht="16.5" thickBot="1" x14ac:dyDescent="0.3">
      <c r="A33" s="1"/>
      <c r="B33" s="11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7"/>
      <c r="O33" s="1"/>
      <c r="P33" s="131"/>
      <c r="Q33" s="132"/>
      <c r="R33" s="132"/>
      <c r="S33" s="132"/>
      <c r="T33" s="133"/>
      <c r="U33" s="1"/>
    </row>
    <row r="34" spans="1:21" ht="16.5" thickBot="1" x14ac:dyDescent="0.3">
      <c r="A34" s="1"/>
      <c r="B34" s="1"/>
      <c r="C34" s="68" t="s">
        <v>52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19"/>
      <c r="O34" s="23"/>
      <c r="P34" s="131"/>
      <c r="Q34" s="132"/>
      <c r="R34" s="132"/>
      <c r="S34" s="132"/>
      <c r="T34" s="133"/>
      <c r="U34" s="1"/>
    </row>
    <row r="35" spans="1:21" ht="15.75" x14ac:dyDescent="0.25">
      <c r="A35" s="1"/>
      <c r="B35" s="2"/>
      <c r="C35" s="29"/>
      <c r="D35" s="29"/>
      <c r="E35" s="29"/>
      <c r="F35" s="29"/>
      <c r="G35" s="30"/>
      <c r="H35" s="29"/>
      <c r="I35" s="31"/>
      <c r="J35" s="31"/>
      <c r="K35" s="29"/>
      <c r="L35" s="29"/>
      <c r="M35" s="30"/>
      <c r="N35" s="32"/>
      <c r="O35" s="23"/>
      <c r="P35" s="131"/>
      <c r="Q35" s="132"/>
      <c r="R35" s="132"/>
      <c r="S35" s="132"/>
      <c r="T35" s="133"/>
      <c r="U35" s="1"/>
    </row>
    <row r="36" spans="1:21" ht="15.75" x14ac:dyDescent="0.25">
      <c r="A36" s="1"/>
      <c r="B36" s="5"/>
      <c r="C36" s="52" t="s">
        <v>22</v>
      </c>
      <c r="D36" s="52"/>
      <c r="E36" s="52"/>
      <c r="F36" s="52"/>
      <c r="G36" s="58" t="s">
        <v>23</v>
      </c>
      <c r="H36" s="58" t="s">
        <v>25</v>
      </c>
      <c r="I36" s="58" t="s">
        <v>24</v>
      </c>
      <c r="J36" s="58" t="s">
        <v>26</v>
      </c>
      <c r="K36" s="58" t="s">
        <v>27</v>
      </c>
      <c r="L36" s="35"/>
      <c r="M36" s="33"/>
      <c r="N36" s="34"/>
      <c r="O36" s="23"/>
      <c r="P36" s="131"/>
      <c r="Q36" s="132"/>
      <c r="R36" s="132"/>
      <c r="S36" s="132"/>
      <c r="T36" s="133"/>
      <c r="U36" s="1"/>
    </row>
    <row r="37" spans="1:21" ht="15.75" x14ac:dyDescent="0.25">
      <c r="A37" s="1"/>
      <c r="B37" s="5"/>
      <c r="C37" s="54"/>
      <c r="D37" s="50"/>
      <c r="E37" s="50"/>
      <c r="F37" s="49"/>
      <c r="G37" s="74" t="s">
        <v>53</v>
      </c>
      <c r="H37" s="57" t="s">
        <v>29</v>
      </c>
      <c r="I37" s="57" t="s">
        <v>28</v>
      </c>
      <c r="J37" s="74" t="s">
        <v>54</v>
      </c>
      <c r="K37" s="57" t="s">
        <v>30</v>
      </c>
      <c r="L37" s="36"/>
      <c r="M37" s="33"/>
      <c r="N37" s="34"/>
      <c r="O37" s="4"/>
      <c r="P37" s="131"/>
      <c r="Q37" s="132"/>
      <c r="R37" s="132"/>
      <c r="S37" s="132"/>
      <c r="T37" s="133"/>
      <c r="U37" s="1"/>
    </row>
    <row r="38" spans="1:21" ht="16.5" thickBot="1" x14ac:dyDescent="0.3">
      <c r="A38" s="1"/>
      <c r="B38" s="5"/>
      <c r="C38" s="55"/>
      <c r="D38" s="50"/>
      <c r="E38" s="51"/>
      <c r="F38" s="82" t="s">
        <v>37</v>
      </c>
      <c r="G38" s="115">
        <v>0.01</v>
      </c>
      <c r="H38" s="116">
        <v>54</v>
      </c>
      <c r="I38" s="117">
        <v>97.995500000000007</v>
      </c>
      <c r="J38" s="95">
        <f>G38*H38*(I38/12)</f>
        <v>4.4097975000000007</v>
      </c>
      <c r="K38" s="110">
        <v>1.7399999999999999E-2</v>
      </c>
      <c r="L38" s="37"/>
      <c r="M38" s="33"/>
      <c r="N38" s="34"/>
      <c r="O38" s="4"/>
      <c r="P38" s="134"/>
      <c r="Q38" s="135"/>
      <c r="R38" s="135"/>
      <c r="S38" s="135"/>
      <c r="T38" s="136"/>
      <c r="U38" s="1"/>
    </row>
    <row r="39" spans="1:21" ht="16.5" thickBot="1" x14ac:dyDescent="0.3">
      <c r="A39" s="1"/>
      <c r="B39" s="5"/>
      <c r="C39" s="55"/>
      <c r="D39" s="50"/>
      <c r="E39" s="50"/>
      <c r="F39" s="82" t="s">
        <v>36</v>
      </c>
      <c r="G39" s="88">
        <v>2E-3</v>
      </c>
      <c r="H39" s="89">
        <v>54</v>
      </c>
      <c r="I39" s="90">
        <v>497.19299999999998</v>
      </c>
      <c r="J39" s="95">
        <f>G39*H39*(I39/12)</f>
        <v>4.4747370000000002</v>
      </c>
      <c r="K39" s="96">
        <f>K38</f>
        <v>1.7399999999999999E-2</v>
      </c>
      <c r="L39" s="33"/>
      <c r="M39" s="33"/>
      <c r="N39" s="34"/>
      <c r="O39" s="4"/>
      <c r="P39" s="155"/>
      <c r="Q39" s="138"/>
      <c r="R39" s="138"/>
      <c r="S39" s="138"/>
      <c r="T39" s="156"/>
      <c r="U39" s="1"/>
    </row>
    <row r="40" spans="1:21" ht="6.6" customHeight="1" x14ac:dyDescent="0.25">
      <c r="A40" s="1"/>
      <c r="B40" s="5"/>
      <c r="C40" s="57"/>
      <c r="D40" s="50"/>
      <c r="E40" s="50"/>
      <c r="F40" s="49"/>
      <c r="G40" s="57"/>
      <c r="H40" s="57"/>
      <c r="I40" s="57"/>
      <c r="J40" s="57"/>
      <c r="K40" s="57"/>
      <c r="L40" s="36"/>
      <c r="M40" s="33"/>
      <c r="N40" s="34"/>
      <c r="O40" s="4"/>
      <c r="P40" s="128" t="s">
        <v>34</v>
      </c>
      <c r="Q40" s="129"/>
      <c r="R40" s="129"/>
      <c r="S40" s="129"/>
      <c r="T40" s="130"/>
      <c r="U40" s="1"/>
    </row>
    <row r="41" spans="1:21" ht="15.75" x14ac:dyDescent="0.25">
      <c r="A41" s="1"/>
      <c r="B41" s="5"/>
      <c r="C41" s="124" t="s">
        <v>41</v>
      </c>
      <c r="D41" s="124"/>
      <c r="E41" s="52"/>
      <c r="F41" s="58"/>
      <c r="G41" s="58" t="s">
        <v>23</v>
      </c>
      <c r="H41" s="58" t="s">
        <v>25</v>
      </c>
      <c r="I41" s="58" t="s">
        <v>24</v>
      </c>
      <c r="J41" s="58" t="s">
        <v>26</v>
      </c>
      <c r="K41" s="58" t="s">
        <v>27</v>
      </c>
      <c r="L41" s="35"/>
      <c r="M41" s="33"/>
      <c r="N41" s="34"/>
      <c r="O41" s="4"/>
      <c r="P41" s="131"/>
      <c r="Q41" s="132"/>
      <c r="R41" s="132"/>
      <c r="S41" s="132"/>
      <c r="T41" s="133"/>
      <c r="U41" s="1"/>
    </row>
    <row r="42" spans="1:21" ht="15.75" x14ac:dyDescent="0.25">
      <c r="A42" s="1"/>
      <c r="B42" s="5"/>
      <c r="C42" s="59"/>
      <c r="D42" s="52"/>
      <c r="E42" s="52"/>
      <c r="F42" s="57"/>
      <c r="G42" s="74" t="s">
        <v>53</v>
      </c>
      <c r="H42" s="57" t="s">
        <v>29</v>
      </c>
      <c r="I42" s="57" t="s">
        <v>28</v>
      </c>
      <c r="J42" s="74" t="s">
        <v>54</v>
      </c>
      <c r="K42" s="57" t="s">
        <v>30</v>
      </c>
      <c r="L42" s="36"/>
      <c r="M42" s="33"/>
      <c r="N42" s="34"/>
      <c r="O42" s="4"/>
      <c r="P42" s="131"/>
      <c r="Q42" s="132"/>
      <c r="R42" s="132"/>
      <c r="S42" s="132"/>
      <c r="T42" s="133"/>
      <c r="U42" s="1"/>
    </row>
    <row r="43" spans="1:21" ht="15.6" customHeight="1" x14ac:dyDescent="0.25">
      <c r="A43" s="1"/>
      <c r="B43" s="5"/>
      <c r="C43" s="172" t="s">
        <v>31</v>
      </c>
      <c r="D43" s="173"/>
      <c r="E43" s="174"/>
      <c r="F43" s="92" t="str">
        <f>F38</f>
        <v>INT</v>
      </c>
      <c r="G43" s="118">
        <v>2.2700000000000001E-2</v>
      </c>
      <c r="H43" s="116">
        <v>54</v>
      </c>
      <c r="I43" s="117">
        <v>55</v>
      </c>
      <c r="J43" s="95">
        <f>G43*H43*(I43/12)</f>
        <v>5.6182499999999997</v>
      </c>
      <c r="K43" s="110">
        <v>0</v>
      </c>
      <c r="L43" s="37"/>
      <c r="M43" s="33"/>
      <c r="N43" s="34"/>
      <c r="O43" s="4"/>
      <c r="P43" s="131"/>
      <c r="Q43" s="132"/>
      <c r="R43" s="132"/>
      <c r="S43" s="132"/>
      <c r="T43" s="133"/>
      <c r="U43" s="1"/>
    </row>
    <row r="44" spans="1:21" ht="15.75" x14ac:dyDescent="0.25">
      <c r="A44" s="1"/>
      <c r="B44" s="5"/>
      <c r="C44" s="125" t="s">
        <v>14</v>
      </c>
      <c r="D44" s="126"/>
      <c r="E44" s="127"/>
      <c r="F44" s="92" t="str">
        <f>F39</f>
        <v>EXT</v>
      </c>
      <c r="G44" s="95">
        <f>G43</f>
        <v>2.2700000000000001E-2</v>
      </c>
      <c r="H44" s="95">
        <f>H43</f>
        <v>54</v>
      </c>
      <c r="I44" s="95">
        <f>I43</f>
        <v>55</v>
      </c>
      <c r="J44" s="95">
        <f>G44*H44*(I44/12)</f>
        <v>5.6182499999999997</v>
      </c>
      <c r="K44" s="96">
        <f>K43</f>
        <v>0</v>
      </c>
      <c r="L44" s="33"/>
      <c r="M44" s="33"/>
      <c r="N44" s="34"/>
      <c r="O44" s="4"/>
      <c r="P44" s="131"/>
      <c r="Q44" s="132"/>
      <c r="R44" s="132"/>
      <c r="S44" s="132"/>
      <c r="T44" s="133"/>
      <c r="U44" s="1"/>
    </row>
    <row r="45" spans="1:21" ht="6.6" customHeight="1" x14ac:dyDescent="0.25">
      <c r="A45" s="1"/>
      <c r="B45" s="5"/>
      <c r="C45" s="97"/>
      <c r="D45" s="97"/>
      <c r="E45" s="97"/>
      <c r="F45" s="119"/>
      <c r="G45" s="99"/>
      <c r="H45" s="99"/>
      <c r="I45" s="99"/>
      <c r="J45" s="100"/>
      <c r="K45" s="101"/>
      <c r="L45" s="36"/>
      <c r="M45" s="33"/>
      <c r="N45" s="34"/>
      <c r="O45" s="4"/>
      <c r="P45" s="131"/>
      <c r="Q45" s="132"/>
      <c r="R45" s="132"/>
      <c r="S45" s="132"/>
      <c r="T45" s="133"/>
      <c r="U45" s="1"/>
    </row>
    <row r="46" spans="1:21" ht="15.6" customHeight="1" x14ac:dyDescent="0.25">
      <c r="A46" s="45"/>
      <c r="B46" s="5"/>
      <c r="C46" s="172" t="s">
        <v>32</v>
      </c>
      <c r="D46" s="173"/>
      <c r="E46" s="174"/>
      <c r="F46" s="92" t="str">
        <f>F38</f>
        <v>INT</v>
      </c>
      <c r="G46" s="118">
        <v>6.1400000000000003E-2</v>
      </c>
      <c r="H46" s="116">
        <v>27</v>
      </c>
      <c r="I46" s="115">
        <v>60.25</v>
      </c>
      <c r="J46" s="95">
        <f>G46*H46*(I46/12)</f>
        <v>8.3235375000000005</v>
      </c>
      <c r="K46" s="110">
        <v>0</v>
      </c>
      <c r="L46" s="47"/>
      <c r="M46" s="46"/>
      <c r="N46" s="34"/>
      <c r="O46" s="48"/>
      <c r="P46" s="144"/>
      <c r="Q46" s="132"/>
      <c r="R46" s="132"/>
      <c r="S46" s="132"/>
      <c r="T46" s="145"/>
      <c r="U46" s="45"/>
    </row>
    <row r="47" spans="1:21" ht="15.75" x14ac:dyDescent="0.25">
      <c r="A47" s="45"/>
      <c r="B47" s="5"/>
      <c r="C47" s="125" t="s">
        <v>46</v>
      </c>
      <c r="D47" s="126"/>
      <c r="E47" s="127"/>
      <c r="F47" s="102" t="str">
        <f>F39</f>
        <v>EXT</v>
      </c>
      <c r="G47" s="103">
        <f>G46</f>
        <v>6.1400000000000003E-2</v>
      </c>
      <c r="H47" s="104">
        <f>H46</f>
        <v>27</v>
      </c>
      <c r="I47" s="104">
        <f>I46</f>
        <v>60.25</v>
      </c>
      <c r="J47" s="105">
        <f>G47*H47*(I47/12)</f>
        <v>8.3235375000000005</v>
      </c>
      <c r="K47" s="96">
        <f>K46</f>
        <v>0</v>
      </c>
      <c r="L47" s="47"/>
      <c r="M47" s="46"/>
      <c r="N47" s="34"/>
      <c r="O47" s="48"/>
      <c r="P47" s="144"/>
      <c r="Q47" s="132"/>
      <c r="R47" s="132"/>
      <c r="S47" s="132"/>
      <c r="T47" s="145"/>
      <c r="U47" s="45"/>
    </row>
    <row r="48" spans="1:21" ht="6.6" customHeight="1" thickBot="1" x14ac:dyDescent="0.3">
      <c r="A48" s="1"/>
      <c r="B48" s="5"/>
      <c r="C48" s="59"/>
      <c r="D48" s="60"/>
      <c r="E48" s="60"/>
      <c r="F48" s="50"/>
      <c r="G48" s="54"/>
      <c r="H48" s="55"/>
      <c r="I48" s="55"/>
      <c r="J48" s="54"/>
      <c r="K48" s="61"/>
      <c r="L48" s="38"/>
      <c r="M48" s="33"/>
      <c r="N48" s="34"/>
      <c r="O48" s="4"/>
      <c r="P48" s="131"/>
      <c r="Q48" s="132"/>
      <c r="R48" s="132"/>
      <c r="S48" s="132"/>
      <c r="T48" s="133"/>
      <c r="U48" s="1"/>
    </row>
    <row r="49" spans="1:24" ht="31.5" x14ac:dyDescent="0.25">
      <c r="A49" s="1"/>
      <c r="B49" s="5"/>
      <c r="C49" s="39" t="s">
        <v>33</v>
      </c>
      <c r="D49" s="39"/>
      <c r="E49" s="39"/>
      <c r="F49" s="50"/>
      <c r="G49" s="62" t="s">
        <v>35</v>
      </c>
      <c r="H49" s="63" t="s">
        <v>25</v>
      </c>
      <c r="I49" s="64" t="s">
        <v>33</v>
      </c>
      <c r="J49" s="160" t="s">
        <v>40</v>
      </c>
      <c r="K49" s="161"/>
      <c r="L49" s="65"/>
      <c r="M49" s="65"/>
      <c r="N49" s="34"/>
      <c r="O49" s="4"/>
      <c r="P49" s="131"/>
      <c r="Q49" s="132"/>
      <c r="R49" s="132"/>
      <c r="S49" s="132"/>
      <c r="T49" s="133"/>
      <c r="U49" s="1"/>
    </row>
    <row r="50" spans="1:24" ht="18.600000000000001" customHeight="1" x14ac:dyDescent="0.25">
      <c r="A50" s="1"/>
      <c r="B50" s="5"/>
      <c r="C50" s="143" t="str">
        <f>IF(AND((MIN(J38:J39)/MAX(J38:J39))&gt;0.95,(MAX(J38:J39)/MIN(J38:J39))&lt;1.05),"","Average psi value is too far off from individual interior and exterior values, please check yellow inputs or use the appropriate psi value calculated in cell I54 or I55.")</f>
        <v/>
      </c>
      <c r="D50" s="143"/>
      <c r="E50" s="143"/>
      <c r="F50" s="50"/>
      <c r="G50" s="66" t="s">
        <v>54</v>
      </c>
      <c r="H50" s="66" t="s">
        <v>29</v>
      </c>
      <c r="I50" s="66" t="s">
        <v>55</v>
      </c>
      <c r="J50" s="158" t="s">
        <v>55</v>
      </c>
      <c r="K50" s="159"/>
      <c r="L50" s="54"/>
      <c r="M50" s="54"/>
      <c r="N50" s="40"/>
      <c r="O50" s="4"/>
      <c r="P50" s="131"/>
      <c r="Q50" s="132"/>
      <c r="R50" s="132"/>
      <c r="S50" s="132"/>
      <c r="T50" s="133"/>
      <c r="U50" s="1"/>
      <c r="X50" s="78"/>
    </row>
    <row r="51" spans="1:24" ht="18.600000000000001" customHeight="1" x14ac:dyDescent="0.25">
      <c r="A51" s="1"/>
      <c r="B51" s="5"/>
      <c r="C51" s="143"/>
      <c r="D51" s="143"/>
      <c r="E51" s="143"/>
      <c r="F51" s="67" t="str">
        <f>F38</f>
        <v>INT</v>
      </c>
      <c r="G51" s="67">
        <f>J38-(J43+J46)</f>
        <v>-9.5319900000000004</v>
      </c>
      <c r="H51" s="67">
        <f>H38</f>
        <v>54</v>
      </c>
      <c r="I51" s="79">
        <f>G51/H51</f>
        <v>-0.17651833333333333</v>
      </c>
      <c r="J51" s="139">
        <f>AVERAGE(I51:I52)</f>
        <v>-0.17591704166666666</v>
      </c>
      <c r="K51" s="140"/>
      <c r="L51" s="54"/>
      <c r="M51" s="65"/>
      <c r="N51" s="41"/>
      <c r="O51" s="4"/>
      <c r="P51" s="131"/>
      <c r="Q51" s="132"/>
      <c r="R51" s="132"/>
      <c r="S51" s="132"/>
      <c r="T51" s="133"/>
      <c r="U51" s="1"/>
    </row>
    <row r="52" spans="1:24" ht="18.600000000000001" customHeight="1" thickBot="1" x14ac:dyDescent="0.3">
      <c r="A52" s="1"/>
      <c r="B52" s="5"/>
      <c r="C52" s="143"/>
      <c r="D52" s="143"/>
      <c r="E52" s="143"/>
      <c r="F52" s="67" t="str">
        <f>F39</f>
        <v>EXT</v>
      </c>
      <c r="G52" s="67">
        <f>J39-(J44+J47)</f>
        <v>-9.4670504999999991</v>
      </c>
      <c r="H52" s="67">
        <f>H39</f>
        <v>54</v>
      </c>
      <c r="I52" s="79">
        <f>G52/H52</f>
        <v>-0.17531574999999999</v>
      </c>
      <c r="J52" s="141"/>
      <c r="K52" s="142"/>
      <c r="L52" s="54"/>
      <c r="M52" s="65"/>
      <c r="N52" s="40"/>
      <c r="O52" s="4"/>
      <c r="P52" s="131"/>
      <c r="Q52" s="132"/>
      <c r="R52" s="132"/>
      <c r="S52" s="132"/>
      <c r="T52" s="133"/>
      <c r="U52" s="1"/>
    </row>
    <row r="53" spans="1:24" ht="21.75" thickBot="1" x14ac:dyDescent="0.3">
      <c r="A53" s="1"/>
      <c r="B53" s="11"/>
      <c r="C53" s="80" t="str">
        <f>IF(J51&lt;0,"PHIUS recommends against taking negative thermal bridges in the design phase. See Thermal Bridges section in Certification Guidebook.","")</f>
        <v>PHIUS recommends against taking negative thermal bridges in the design phase. See Thermal Bridges section in Certification Guidebook.</v>
      </c>
      <c r="D53" s="12"/>
      <c r="E53" s="12"/>
      <c r="F53" s="12"/>
      <c r="G53" s="43"/>
      <c r="H53" s="43"/>
      <c r="I53" s="43"/>
      <c r="J53" s="43"/>
      <c r="K53" s="43"/>
      <c r="L53" s="43"/>
      <c r="M53" s="42"/>
      <c r="N53" s="44"/>
      <c r="O53" s="4"/>
      <c r="P53" s="134"/>
      <c r="Q53" s="135"/>
      <c r="R53" s="135"/>
      <c r="S53" s="135"/>
      <c r="T53" s="136"/>
      <c r="U53" s="1"/>
    </row>
    <row r="54" spans="1:24" ht="16.5" thickBot="1" x14ac:dyDescent="0.3">
      <c r="A54" s="1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137"/>
      <c r="Q54" s="138"/>
      <c r="R54" s="138"/>
      <c r="S54" s="138"/>
      <c r="T54" s="138"/>
      <c r="U54" s="1"/>
    </row>
    <row r="55" spans="1:24" ht="15.75" x14ac:dyDescent="0.25">
      <c r="A55" s="1"/>
      <c r="B55" s="146" t="s">
        <v>31</v>
      </c>
      <c r="C55" s="147"/>
      <c r="D55" s="147"/>
      <c r="E55" s="147"/>
      <c r="F55" s="147"/>
      <c r="G55" s="148"/>
      <c r="H55" s="146" t="s">
        <v>32</v>
      </c>
      <c r="I55" s="147"/>
      <c r="J55" s="147"/>
      <c r="K55" s="147"/>
      <c r="L55" s="147"/>
      <c r="M55" s="147"/>
      <c r="N55" s="148"/>
      <c r="O55" s="4"/>
      <c r="P55" s="128" t="s">
        <v>39</v>
      </c>
      <c r="Q55" s="129"/>
      <c r="R55" s="129"/>
      <c r="S55" s="129"/>
      <c r="T55" s="130"/>
      <c r="U55" s="1"/>
    </row>
    <row r="56" spans="1:24" ht="15.75" x14ac:dyDescent="0.25">
      <c r="A56" s="1"/>
      <c r="B56" s="149"/>
      <c r="C56" s="150"/>
      <c r="D56" s="150"/>
      <c r="E56" s="150"/>
      <c r="F56" s="150"/>
      <c r="G56" s="151"/>
      <c r="H56" s="149"/>
      <c r="I56" s="150"/>
      <c r="J56" s="150"/>
      <c r="K56" s="150"/>
      <c r="L56" s="150"/>
      <c r="M56" s="150"/>
      <c r="N56" s="151"/>
      <c r="O56" s="4"/>
      <c r="P56" s="131"/>
      <c r="Q56" s="132"/>
      <c r="R56" s="132"/>
      <c r="S56" s="132"/>
      <c r="T56" s="133"/>
      <c r="U56" s="1"/>
    </row>
    <row r="57" spans="1:24" ht="15.75" x14ac:dyDescent="0.25">
      <c r="A57" s="1"/>
      <c r="B57" s="149"/>
      <c r="C57" s="150"/>
      <c r="D57" s="150"/>
      <c r="E57" s="150"/>
      <c r="F57" s="150"/>
      <c r="G57" s="151"/>
      <c r="H57" s="149"/>
      <c r="I57" s="150"/>
      <c r="J57" s="150"/>
      <c r="K57" s="150"/>
      <c r="L57" s="150"/>
      <c r="M57" s="150"/>
      <c r="N57" s="151"/>
      <c r="O57" s="4"/>
      <c r="P57" s="131"/>
      <c r="Q57" s="132"/>
      <c r="R57" s="132"/>
      <c r="S57" s="132"/>
      <c r="T57" s="133"/>
      <c r="U57" s="1"/>
    </row>
    <row r="58" spans="1:24" ht="15.75" x14ac:dyDescent="0.25">
      <c r="A58" s="1"/>
      <c r="B58" s="149"/>
      <c r="C58" s="150"/>
      <c r="D58" s="150"/>
      <c r="E58" s="150"/>
      <c r="F58" s="150"/>
      <c r="G58" s="151"/>
      <c r="H58" s="149"/>
      <c r="I58" s="150"/>
      <c r="J58" s="150"/>
      <c r="K58" s="150"/>
      <c r="L58" s="150"/>
      <c r="M58" s="150"/>
      <c r="N58" s="151"/>
      <c r="O58" s="4"/>
      <c r="P58" s="131"/>
      <c r="Q58" s="132"/>
      <c r="R58" s="132"/>
      <c r="S58" s="132"/>
      <c r="T58" s="133"/>
      <c r="U58" s="1"/>
    </row>
    <row r="59" spans="1:24" ht="15.75" x14ac:dyDescent="0.25">
      <c r="A59" s="1"/>
      <c r="B59" s="149"/>
      <c r="C59" s="150"/>
      <c r="D59" s="150"/>
      <c r="E59" s="150"/>
      <c r="F59" s="150"/>
      <c r="G59" s="151"/>
      <c r="H59" s="149"/>
      <c r="I59" s="150"/>
      <c r="J59" s="150"/>
      <c r="K59" s="150"/>
      <c r="L59" s="150"/>
      <c r="M59" s="150"/>
      <c r="N59" s="151"/>
      <c r="O59" s="4"/>
      <c r="P59" s="131"/>
      <c r="Q59" s="132"/>
      <c r="R59" s="132"/>
      <c r="S59" s="132"/>
      <c r="T59" s="133"/>
      <c r="U59" s="1"/>
    </row>
    <row r="60" spans="1:24" ht="15.75" x14ac:dyDescent="0.25">
      <c r="A60" s="1"/>
      <c r="B60" s="149"/>
      <c r="C60" s="150"/>
      <c r="D60" s="150"/>
      <c r="E60" s="150"/>
      <c r="F60" s="150"/>
      <c r="G60" s="151"/>
      <c r="H60" s="149"/>
      <c r="I60" s="150"/>
      <c r="J60" s="150"/>
      <c r="K60" s="150"/>
      <c r="L60" s="150"/>
      <c r="M60" s="150"/>
      <c r="N60" s="151"/>
      <c r="O60" s="4"/>
      <c r="P60" s="131"/>
      <c r="Q60" s="132"/>
      <c r="R60" s="132"/>
      <c r="S60" s="132"/>
      <c r="T60" s="133"/>
      <c r="U60" s="1"/>
    </row>
    <row r="61" spans="1:24" ht="15.75" x14ac:dyDescent="0.25">
      <c r="A61" s="1"/>
      <c r="B61" s="149"/>
      <c r="C61" s="150"/>
      <c r="D61" s="150"/>
      <c r="E61" s="150"/>
      <c r="F61" s="150"/>
      <c r="G61" s="151"/>
      <c r="H61" s="149"/>
      <c r="I61" s="150"/>
      <c r="J61" s="150"/>
      <c r="K61" s="150"/>
      <c r="L61" s="150"/>
      <c r="M61" s="150"/>
      <c r="N61" s="151"/>
      <c r="O61" s="4"/>
      <c r="P61" s="131"/>
      <c r="Q61" s="132"/>
      <c r="R61" s="132"/>
      <c r="S61" s="132"/>
      <c r="T61" s="133"/>
      <c r="U61" s="1"/>
    </row>
    <row r="62" spans="1:24" ht="15.75" x14ac:dyDescent="0.25">
      <c r="A62" s="1"/>
      <c r="B62" s="149"/>
      <c r="C62" s="150"/>
      <c r="D62" s="150"/>
      <c r="E62" s="150"/>
      <c r="F62" s="150"/>
      <c r="G62" s="151"/>
      <c r="H62" s="149"/>
      <c r="I62" s="150"/>
      <c r="J62" s="150"/>
      <c r="K62" s="150"/>
      <c r="L62" s="150"/>
      <c r="M62" s="150"/>
      <c r="N62" s="151"/>
      <c r="O62" s="4"/>
      <c r="P62" s="131"/>
      <c r="Q62" s="132"/>
      <c r="R62" s="132"/>
      <c r="S62" s="132"/>
      <c r="T62" s="133"/>
      <c r="U62" s="1"/>
    </row>
    <row r="63" spans="1:24" ht="15.75" x14ac:dyDescent="0.25">
      <c r="A63" s="1"/>
      <c r="B63" s="149"/>
      <c r="C63" s="150"/>
      <c r="D63" s="150"/>
      <c r="E63" s="150"/>
      <c r="F63" s="150"/>
      <c r="G63" s="151"/>
      <c r="H63" s="149"/>
      <c r="I63" s="150"/>
      <c r="J63" s="150"/>
      <c r="K63" s="150"/>
      <c r="L63" s="150"/>
      <c r="M63" s="150"/>
      <c r="N63" s="151"/>
      <c r="O63" s="4"/>
      <c r="P63" s="131"/>
      <c r="Q63" s="132"/>
      <c r="R63" s="132"/>
      <c r="S63" s="132"/>
      <c r="T63" s="133"/>
      <c r="U63" s="1"/>
    </row>
    <row r="64" spans="1:24" ht="15.75" x14ac:dyDescent="0.25">
      <c r="A64" s="1"/>
      <c r="B64" s="149"/>
      <c r="C64" s="150"/>
      <c r="D64" s="150"/>
      <c r="E64" s="150"/>
      <c r="F64" s="150"/>
      <c r="G64" s="151"/>
      <c r="H64" s="149"/>
      <c r="I64" s="150"/>
      <c r="J64" s="150"/>
      <c r="K64" s="150"/>
      <c r="L64" s="150"/>
      <c r="M64" s="150"/>
      <c r="N64" s="151"/>
      <c r="O64" s="4"/>
      <c r="P64" s="131"/>
      <c r="Q64" s="132"/>
      <c r="R64" s="132"/>
      <c r="S64" s="132"/>
      <c r="T64" s="133"/>
      <c r="U64" s="1"/>
    </row>
    <row r="65" spans="1:21" ht="15.75" x14ac:dyDescent="0.25">
      <c r="A65" s="1"/>
      <c r="B65" s="149"/>
      <c r="C65" s="150"/>
      <c r="D65" s="150"/>
      <c r="E65" s="150"/>
      <c r="F65" s="150"/>
      <c r="G65" s="151"/>
      <c r="H65" s="149"/>
      <c r="I65" s="150"/>
      <c r="J65" s="150"/>
      <c r="K65" s="150"/>
      <c r="L65" s="150"/>
      <c r="M65" s="150"/>
      <c r="N65" s="151"/>
      <c r="O65" s="4"/>
      <c r="P65" s="131"/>
      <c r="Q65" s="132"/>
      <c r="R65" s="132"/>
      <c r="S65" s="132"/>
      <c r="T65" s="133"/>
      <c r="U65" s="1"/>
    </row>
    <row r="66" spans="1:21" ht="15.75" x14ac:dyDescent="0.25">
      <c r="A66" s="1"/>
      <c r="B66" s="149"/>
      <c r="C66" s="150"/>
      <c r="D66" s="150"/>
      <c r="E66" s="150"/>
      <c r="F66" s="150"/>
      <c r="G66" s="151"/>
      <c r="H66" s="149"/>
      <c r="I66" s="150"/>
      <c r="J66" s="150"/>
      <c r="K66" s="150"/>
      <c r="L66" s="150"/>
      <c r="M66" s="150"/>
      <c r="N66" s="151"/>
      <c r="O66" s="4"/>
      <c r="P66" s="131"/>
      <c r="Q66" s="132"/>
      <c r="R66" s="132"/>
      <c r="S66" s="132"/>
      <c r="T66" s="133"/>
      <c r="U66" s="1"/>
    </row>
    <row r="67" spans="1:21" ht="15.75" x14ac:dyDescent="0.25">
      <c r="A67" s="1"/>
      <c r="B67" s="149"/>
      <c r="C67" s="150"/>
      <c r="D67" s="150"/>
      <c r="E67" s="150"/>
      <c r="F67" s="150"/>
      <c r="G67" s="151"/>
      <c r="H67" s="149"/>
      <c r="I67" s="150"/>
      <c r="J67" s="150"/>
      <c r="K67" s="150"/>
      <c r="L67" s="150"/>
      <c r="M67" s="150"/>
      <c r="N67" s="151"/>
      <c r="O67" s="4"/>
      <c r="P67" s="131"/>
      <c r="Q67" s="132"/>
      <c r="R67" s="132"/>
      <c r="S67" s="132"/>
      <c r="T67" s="133"/>
      <c r="U67" s="1"/>
    </row>
    <row r="68" spans="1:21" ht="15.75" x14ac:dyDescent="0.25">
      <c r="A68" s="1"/>
      <c r="B68" s="149"/>
      <c r="C68" s="150"/>
      <c r="D68" s="150"/>
      <c r="E68" s="150"/>
      <c r="F68" s="150"/>
      <c r="G68" s="151"/>
      <c r="H68" s="149"/>
      <c r="I68" s="150"/>
      <c r="J68" s="150"/>
      <c r="K68" s="150"/>
      <c r="L68" s="150"/>
      <c r="M68" s="150"/>
      <c r="N68" s="151"/>
      <c r="O68" s="4"/>
      <c r="P68" s="131"/>
      <c r="Q68" s="132"/>
      <c r="R68" s="132"/>
      <c r="S68" s="132"/>
      <c r="T68" s="133"/>
      <c r="U68" s="1"/>
    </row>
    <row r="69" spans="1:21" ht="16.5" thickBot="1" x14ac:dyDescent="0.3">
      <c r="A69" s="1"/>
      <c r="B69" s="152"/>
      <c r="C69" s="153"/>
      <c r="D69" s="153"/>
      <c r="E69" s="153"/>
      <c r="F69" s="153"/>
      <c r="G69" s="154"/>
      <c r="H69" s="152"/>
      <c r="I69" s="153"/>
      <c r="J69" s="153"/>
      <c r="K69" s="153"/>
      <c r="L69" s="153"/>
      <c r="M69" s="153"/>
      <c r="N69" s="154"/>
      <c r="O69" s="4"/>
      <c r="P69" s="134"/>
      <c r="Q69" s="135"/>
      <c r="R69" s="135"/>
      <c r="S69" s="135"/>
      <c r="T69" s="136"/>
      <c r="U69" s="1"/>
    </row>
    <row r="70" spans="1:2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25">
      <c r="A71" s="1"/>
      <c r="B71" s="1"/>
      <c r="O71" s="1"/>
      <c r="U71" s="1"/>
    </row>
  </sheetData>
  <sheetProtection sheet="1" objects="1" scenarios="1"/>
  <mergeCells count="35">
    <mergeCell ref="C50:E52"/>
    <mergeCell ref="C15:D15"/>
    <mergeCell ref="E15:M15"/>
    <mergeCell ref="P54:T54"/>
    <mergeCell ref="C16:D16"/>
    <mergeCell ref="E16:M16"/>
    <mergeCell ref="B55:G69"/>
    <mergeCell ref="H55:N69"/>
    <mergeCell ref="P55:T69"/>
    <mergeCell ref="C17:M17"/>
    <mergeCell ref="P23:T23"/>
    <mergeCell ref="P24:T38"/>
    <mergeCell ref="P39:T39"/>
    <mergeCell ref="P40:T53"/>
    <mergeCell ref="C41:D41"/>
    <mergeCell ref="C43:E43"/>
    <mergeCell ref="C44:E44"/>
    <mergeCell ref="C46:E46"/>
    <mergeCell ref="C47:E47"/>
    <mergeCell ref="J50:K50"/>
    <mergeCell ref="J51:K52"/>
    <mergeCell ref="J49:K49"/>
    <mergeCell ref="C7:T7"/>
    <mergeCell ref="C8:M8"/>
    <mergeCell ref="P8:T22"/>
    <mergeCell ref="C9:M9"/>
    <mergeCell ref="E10:M10"/>
    <mergeCell ref="E11:M11"/>
    <mergeCell ref="C12:M12"/>
    <mergeCell ref="C13:D13"/>
    <mergeCell ref="E13:M13"/>
    <mergeCell ref="C14:D14"/>
    <mergeCell ref="E14:M14"/>
    <mergeCell ref="C2:C6"/>
    <mergeCell ref="D2:T6"/>
  </mergeCells>
  <pageMargins left="0.7" right="0.7" top="0.75" bottom="0.75" header="0" footer="0"/>
  <pageSetup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3CFF0-8117-4D25-87AF-A4A9871BC636}">
  <sheetPr>
    <outlinePr summaryBelow="0" summaryRight="0"/>
  </sheetPr>
  <dimension ref="A1:X71"/>
  <sheetViews>
    <sheetView zoomScale="85" zoomScaleNormal="85" workbookViewId="0"/>
  </sheetViews>
  <sheetFormatPr defaultColWidth="14.42578125" defaultRowHeight="15" customHeight="1" x14ac:dyDescent="0.25"/>
  <cols>
    <col min="1" max="1" width="3.7109375" customWidth="1"/>
    <col min="2" max="2" width="1.7109375" customWidth="1"/>
    <col min="3" max="5" width="9.140625" customWidth="1"/>
    <col min="6" max="6" width="8.7109375" customWidth="1"/>
    <col min="7" max="7" width="11.28515625" bestFit="1" customWidth="1"/>
    <col min="8" max="11" width="9.140625" customWidth="1"/>
    <col min="12" max="12" width="1.7109375" customWidth="1"/>
    <col min="13" max="13" width="9.140625" customWidth="1"/>
    <col min="14" max="14" width="1.7109375" customWidth="1"/>
    <col min="15" max="15" width="3.7109375" customWidth="1"/>
    <col min="16" max="20" width="9.140625" customWidth="1"/>
    <col min="21" max="21" width="3.7109375" customWidth="1"/>
  </cols>
  <sheetData>
    <row r="1" spans="1:2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 x14ac:dyDescent="0.25">
      <c r="A2" s="1"/>
      <c r="B2" s="1"/>
      <c r="C2" s="201"/>
      <c r="D2" s="202" t="s">
        <v>74</v>
      </c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1"/>
    </row>
    <row r="3" spans="1:21" ht="15" customHeight="1" x14ac:dyDescent="0.25">
      <c r="A3" s="1"/>
      <c r="B3" s="1"/>
      <c r="C3" s="201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1"/>
    </row>
    <row r="4" spans="1:21" ht="15" customHeight="1" x14ac:dyDescent="0.25">
      <c r="A4" s="1"/>
      <c r="B4" s="1"/>
      <c r="C4" s="201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1"/>
    </row>
    <row r="5" spans="1:21" ht="15" customHeight="1" x14ac:dyDescent="0.25">
      <c r="A5" s="1"/>
      <c r="B5" s="1"/>
      <c r="C5" s="201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1"/>
    </row>
    <row r="6" spans="1:21" ht="15" customHeight="1" x14ac:dyDescent="0.25">
      <c r="A6" s="1"/>
      <c r="B6" s="1"/>
      <c r="C6" s="201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1"/>
    </row>
    <row r="7" spans="1:21" ht="15.75" thickBot="1" x14ac:dyDescent="0.3">
      <c r="A7" s="1"/>
      <c r="B7" s="1"/>
      <c r="C7" s="162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4"/>
      <c r="U7" s="1"/>
    </row>
    <row r="8" spans="1:21" ht="15.75" x14ac:dyDescent="0.25">
      <c r="A8" s="1"/>
      <c r="B8" s="2"/>
      <c r="C8" s="169"/>
      <c r="D8" s="170"/>
      <c r="E8" s="170"/>
      <c r="F8" s="170"/>
      <c r="G8" s="170"/>
      <c r="H8" s="170"/>
      <c r="I8" s="170"/>
      <c r="J8" s="170"/>
      <c r="K8" s="170"/>
      <c r="L8" s="170"/>
      <c r="M8" s="171"/>
      <c r="N8" s="3"/>
      <c r="O8" s="4"/>
      <c r="P8" s="157" t="s">
        <v>1</v>
      </c>
      <c r="Q8" s="129"/>
      <c r="R8" s="129"/>
      <c r="S8" s="129"/>
      <c r="T8" s="130"/>
      <c r="U8" s="1"/>
    </row>
    <row r="9" spans="1:21" ht="15.75" x14ac:dyDescent="0.25">
      <c r="A9" s="1"/>
      <c r="B9" s="5"/>
      <c r="C9" s="180" t="s">
        <v>0</v>
      </c>
      <c r="D9" s="163"/>
      <c r="E9" s="163"/>
      <c r="F9" s="163"/>
      <c r="G9" s="163"/>
      <c r="H9" s="163"/>
      <c r="I9" s="163"/>
      <c r="J9" s="163"/>
      <c r="K9" s="163"/>
      <c r="L9" s="163"/>
      <c r="M9" s="164"/>
      <c r="N9" s="6"/>
      <c r="O9" s="4"/>
      <c r="P9" s="131"/>
      <c r="Q9" s="132"/>
      <c r="R9" s="132"/>
      <c r="S9" s="132"/>
      <c r="T9" s="133"/>
      <c r="U9" s="1"/>
    </row>
    <row r="10" spans="1:21" ht="15.75" x14ac:dyDescent="0.25">
      <c r="A10" s="1"/>
      <c r="B10" s="5"/>
      <c r="C10" s="121" t="s">
        <v>2</v>
      </c>
      <c r="D10" s="121"/>
      <c r="E10" s="166" t="s">
        <v>68</v>
      </c>
      <c r="F10" s="167"/>
      <c r="G10" s="167"/>
      <c r="H10" s="167"/>
      <c r="I10" s="167"/>
      <c r="J10" s="167"/>
      <c r="K10" s="167"/>
      <c r="L10" s="167"/>
      <c r="M10" s="168"/>
      <c r="N10" s="6"/>
      <c r="O10" s="4"/>
      <c r="P10" s="131"/>
      <c r="Q10" s="132"/>
      <c r="R10" s="132"/>
      <c r="S10" s="132"/>
      <c r="T10" s="133"/>
      <c r="U10" s="1"/>
    </row>
    <row r="11" spans="1:21" ht="15.75" x14ac:dyDescent="0.25">
      <c r="A11" s="1"/>
      <c r="B11" s="5"/>
      <c r="C11" s="121" t="s">
        <v>3</v>
      </c>
      <c r="D11" s="121"/>
      <c r="E11" s="166" t="s">
        <v>69</v>
      </c>
      <c r="F11" s="167"/>
      <c r="G11" s="167"/>
      <c r="H11" s="167"/>
      <c r="I11" s="167"/>
      <c r="J11" s="167"/>
      <c r="K11" s="167"/>
      <c r="L11" s="167"/>
      <c r="M11" s="168"/>
      <c r="N11" s="8"/>
      <c r="O11" s="4"/>
      <c r="P11" s="131"/>
      <c r="Q11" s="132"/>
      <c r="R11" s="132"/>
      <c r="S11" s="132"/>
      <c r="T11" s="133"/>
      <c r="U11" s="1"/>
    </row>
    <row r="12" spans="1:21" ht="15.75" x14ac:dyDescent="0.25">
      <c r="A12" s="1"/>
      <c r="B12" s="5"/>
      <c r="C12" s="198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9"/>
      <c r="O12" s="4"/>
      <c r="P12" s="131"/>
      <c r="Q12" s="132"/>
      <c r="R12" s="132"/>
      <c r="S12" s="132"/>
      <c r="T12" s="133"/>
      <c r="U12" s="1"/>
    </row>
    <row r="13" spans="1:21" ht="15.75" x14ac:dyDescent="0.25">
      <c r="A13" s="1"/>
      <c r="B13" s="5"/>
      <c r="C13" s="199" t="s">
        <v>7</v>
      </c>
      <c r="D13" s="176"/>
      <c r="E13" s="166" t="s">
        <v>70</v>
      </c>
      <c r="F13" s="167"/>
      <c r="G13" s="167"/>
      <c r="H13" s="167"/>
      <c r="I13" s="167"/>
      <c r="J13" s="167"/>
      <c r="K13" s="167"/>
      <c r="L13" s="167"/>
      <c r="M13" s="168"/>
      <c r="N13" s="6"/>
      <c r="O13" s="4"/>
      <c r="P13" s="131"/>
      <c r="Q13" s="132"/>
      <c r="R13" s="132"/>
      <c r="S13" s="132"/>
      <c r="T13" s="133"/>
      <c r="U13" s="1"/>
    </row>
    <row r="14" spans="1:21" ht="15.75" x14ac:dyDescent="0.25">
      <c r="A14" s="1"/>
      <c r="B14" s="5"/>
      <c r="C14" s="199" t="s">
        <v>4</v>
      </c>
      <c r="D14" s="176"/>
      <c r="E14" s="166">
        <v>1243</v>
      </c>
      <c r="F14" s="167"/>
      <c r="G14" s="167"/>
      <c r="H14" s="167"/>
      <c r="I14" s="167"/>
      <c r="J14" s="167"/>
      <c r="K14" s="167"/>
      <c r="L14" s="167"/>
      <c r="M14" s="168"/>
      <c r="N14" s="6"/>
      <c r="O14" s="4"/>
      <c r="P14" s="131"/>
      <c r="Q14" s="132"/>
      <c r="R14" s="132"/>
      <c r="S14" s="132"/>
      <c r="T14" s="133"/>
      <c r="U14" s="1"/>
    </row>
    <row r="15" spans="1:21" ht="15.75" x14ac:dyDescent="0.25">
      <c r="A15" s="1"/>
      <c r="B15" s="5"/>
      <c r="C15" s="199" t="s">
        <v>5</v>
      </c>
      <c r="D15" s="176"/>
      <c r="E15" s="200">
        <v>43551</v>
      </c>
      <c r="F15" s="167"/>
      <c r="G15" s="167"/>
      <c r="H15" s="167"/>
      <c r="I15" s="167"/>
      <c r="J15" s="167"/>
      <c r="K15" s="167"/>
      <c r="L15" s="167"/>
      <c r="M15" s="168"/>
      <c r="N15" s="6"/>
      <c r="O15" s="4"/>
      <c r="P15" s="131"/>
      <c r="Q15" s="132"/>
      <c r="R15" s="132"/>
      <c r="S15" s="132"/>
      <c r="T15" s="133"/>
      <c r="U15" s="1"/>
    </row>
    <row r="16" spans="1:21" ht="15.75" x14ac:dyDescent="0.25">
      <c r="A16" s="1"/>
      <c r="B16" s="5"/>
      <c r="C16" s="199" t="s">
        <v>6</v>
      </c>
      <c r="D16" s="176"/>
      <c r="E16" s="166" t="s">
        <v>71</v>
      </c>
      <c r="F16" s="167"/>
      <c r="G16" s="167"/>
      <c r="H16" s="167"/>
      <c r="I16" s="167"/>
      <c r="J16" s="167"/>
      <c r="K16" s="167"/>
      <c r="L16" s="167"/>
      <c r="M16" s="168"/>
      <c r="N16" s="6"/>
      <c r="O16" s="4"/>
      <c r="P16" s="131"/>
      <c r="Q16" s="132"/>
      <c r="R16" s="132"/>
      <c r="S16" s="132"/>
      <c r="T16" s="133"/>
      <c r="U16" s="1"/>
    </row>
    <row r="17" spans="1:21" ht="16.5" thickBot="1" x14ac:dyDescent="0.3">
      <c r="A17" s="1"/>
      <c r="B17" s="11"/>
      <c r="C17" s="177"/>
      <c r="D17" s="178"/>
      <c r="E17" s="178"/>
      <c r="F17" s="178"/>
      <c r="G17" s="178"/>
      <c r="H17" s="178"/>
      <c r="I17" s="178"/>
      <c r="J17" s="178"/>
      <c r="K17" s="178"/>
      <c r="L17" s="178"/>
      <c r="M17" s="179"/>
      <c r="N17" s="13"/>
      <c r="O17" s="4"/>
      <c r="P17" s="131"/>
      <c r="Q17" s="132"/>
      <c r="R17" s="132"/>
      <c r="S17" s="132"/>
      <c r="T17" s="133"/>
      <c r="U17" s="1"/>
    </row>
    <row r="18" spans="1:21" ht="16.5" thickBot="1" x14ac:dyDescent="0.3">
      <c r="A18" s="1"/>
      <c r="B18" s="1"/>
      <c r="C18" s="14"/>
      <c r="D18" s="14"/>
      <c r="E18" s="15"/>
      <c r="F18" s="15"/>
      <c r="G18" s="15"/>
      <c r="H18" s="15"/>
      <c r="I18" s="15"/>
      <c r="J18" s="15"/>
      <c r="K18" s="15"/>
      <c r="L18" s="15"/>
      <c r="M18" s="15"/>
      <c r="N18" s="16"/>
      <c r="O18" s="4"/>
      <c r="P18" s="131"/>
      <c r="Q18" s="132"/>
      <c r="R18" s="132"/>
      <c r="S18" s="132"/>
      <c r="T18" s="133"/>
      <c r="U18" s="1"/>
    </row>
    <row r="19" spans="1:21" ht="46.5" x14ac:dyDescent="0.25">
      <c r="A19" s="1"/>
      <c r="B19" s="2"/>
      <c r="C19" s="73" t="s">
        <v>51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3"/>
      <c r="O19" s="4"/>
      <c r="P19" s="131"/>
      <c r="Q19" s="132"/>
      <c r="R19" s="132"/>
      <c r="S19" s="132"/>
      <c r="T19" s="133"/>
      <c r="U19" s="1"/>
    </row>
    <row r="20" spans="1:21" ht="15.75" x14ac:dyDescent="0.25">
      <c r="A20" s="1"/>
      <c r="B20" s="5"/>
      <c r="C20" s="7"/>
      <c r="D20" s="7"/>
      <c r="E20" s="7"/>
      <c r="F20" s="7"/>
      <c r="G20" s="7"/>
      <c r="H20" s="7"/>
      <c r="I20" s="76" t="s">
        <v>57</v>
      </c>
      <c r="J20" s="7"/>
      <c r="K20" s="57"/>
      <c r="L20" s="57"/>
      <c r="M20" s="58" t="s">
        <v>9</v>
      </c>
      <c r="N20" s="20"/>
      <c r="O20" s="4"/>
      <c r="P20" s="131"/>
      <c r="Q20" s="132"/>
      <c r="R20" s="132"/>
      <c r="S20" s="132"/>
      <c r="T20" s="133"/>
      <c r="U20" s="1"/>
    </row>
    <row r="21" spans="1:21" ht="15.75" x14ac:dyDescent="0.25">
      <c r="A21" s="1"/>
      <c r="B21" s="5"/>
      <c r="C21" s="7"/>
      <c r="D21" s="7"/>
      <c r="E21" s="7"/>
      <c r="F21" s="7"/>
      <c r="G21" s="7"/>
      <c r="H21" s="7"/>
      <c r="I21" s="76" t="s">
        <v>58</v>
      </c>
      <c r="J21" s="7"/>
      <c r="K21" s="58" t="s">
        <v>10</v>
      </c>
      <c r="L21" s="58"/>
      <c r="M21" s="58" t="s">
        <v>11</v>
      </c>
      <c r="N21" s="20"/>
      <c r="O21" s="4"/>
      <c r="P21" s="131"/>
      <c r="Q21" s="132"/>
      <c r="R21" s="132"/>
      <c r="S21" s="132"/>
      <c r="T21" s="133"/>
      <c r="U21" s="1"/>
    </row>
    <row r="22" spans="1:21" ht="16.5" thickBot="1" x14ac:dyDescent="0.3">
      <c r="A22" s="1"/>
      <c r="B22" s="5"/>
      <c r="C22" s="7"/>
      <c r="D22" s="7"/>
      <c r="E22" s="7"/>
      <c r="F22" s="7"/>
      <c r="G22" s="7"/>
      <c r="H22" s="7"/>
      <c r="I22" s="7"/>
      <c r="J22" s="7"/>
      <c r="K22" s="57"/>
      <c r="L22" s="57"/>
      <c r="M22" s="58" t="s">
        <v>12</v>
      </c>
      <c r="N22" s="20"/>
      <c r="O22" s="4"/>
      <c r="P22" s="134"/>
      <c r="Q22" s="135"/>
      <c r="R22" s="135"/>
      <c r="S22" s="135"/>
      <c r="T22" s="136"/>
      <c r="U22" s="1"/>
    </row>
    <row r="23" spans="1:21" ht="16.5" thickBot="1" x14ac:dyDescent="0.3">
      <c r="A23" s="1"/>
      <c r="B23" s="5"/>
      <c r="C23" s="7"/>
      <c r="D23" s="7"/>
      <c r="E23" s="7"/>
      <c r="F23" s="7"/>
      <c r="G23" s="7"/>
      <c r="H23" s="7"/>
      <c r="I23" s="21" t="s">
        <v>13</v>
      </c>
      <c r="J23" s="7"/>
      <c r="K23" s="57"/>
      <c r="L23" s="57"/>
      <c r="M23" s="10" t="s">
        <v>50</v>
      </c>
      <c r="N23" s="22"/>
      <c r="O23" s="4"/>
      <c r="P23" s="165"/>
      <c r="Q23" s="138"/>
      <c r="R23" s="138"/>
      <c r="S23" s="138"/>
      <c r="T23" s="156"/>
      <c r="U23" s="1"/>
    </row>
    <row r="24" spans="1:21" ht="15.75" x14ac:dyDescent="0.25">
      <c r="A24" s="1"/>
      <c r="B24" s="5"/>
      <c r="C24" s="7"/>
      <c r="D24" s="7"/>
      <c r="E24" s="7"/>
      <c r="F24" s="7"/>
      <c r="G24" s="7"/>
      <c r="H24" s="7"/>
      <c r="I24" s="7" t="s">
        <v>14</v>
      </c>
      <c r="J24" s="24" t="s">
        <v>15</v>
      </c>
      <c r="K24" s="69">
        <v>68</v>
      </c>
      <c r="L24" s="10"/>
      <c r="M24" s="69">
        <v>0.74</v>
      </c>
      <c r="N24" s="22"/>
      <c r="O24" s="4"/>
      <c r="P24" s="157" t="s">
        <v>8</v>
      </c>
      <c r="Q24" s="129"/>
      <c r="R24" s="129"/>
      <c r="S24" s="129"/>
      <c r="T24" s="130"/>
      <c r="U24" s="1"/>
    </row>
    <row r="25" spans="1:21" ht="15.75" x14ac:dyDescent="0.25">
      <c r="A25" s="1"/>
      <c r="B25" s="5"/>
      <c r="C25" s="7"/>
      <c r="D25" s="7"/>
      <c r="E25" s="7"/>
      <c r="F25" s="7"/>
      <c r="G25" s="7"/>
      <c r="H25" s="7"/>
      <c r="I25" s="7" t="s">
        <v>16</v>
      </c>
      <c r="J25" s="24" t="s">
        <v>15</v>
      </c>
      <c r="K25" s="69">
        <v>68</v>
      </c>
      <c r="L25" s="10"/>
      <c r="M25" s="69">
        <v>0.56999999999999995</v>
      </c>
      <c r="N25" s="22"/>
      <c r="O25" s="4"/>
      <c r="P25" s="131"/>
      <c r="Q25" s="132"/>
      <c r="R25" s="132"/>
      <c r="S25" s="132"/>
      <c r="T25" s="133"/>
      <c r="U25" s="1"/>
    </row>
    <row r="26" spans="1:21" ht="15.75" x14ac:dyDescent="0.25">
      <c r="A26" s="1"/>
      <c r="B26" s="5"/>
      <c r="C26" s="7"/>
      <c r="D26" s="7"/>
      <c r="E26" s="7"/>
      <c r="F26" s="7"/>
      <c r="G26" s="7"/>
      <c r="H26" s="7"/>
      <c r="I26" s="7" t="s">
        <v>17</v>
      </c>
      <c r="J26" s="24" t="s">
        <v>15</v>
      </c>
      <c r="K26" s="69">
        <v>68</v>
      </c>
      <c r="L26" s="10"/>
      <c r="M26" s="69">
        <v>0.97</v>
      </c>
      <c r="N26" s="22"/>
      <c r="O26" s="4"/>
      <c r="P26" s="131"/>
      <c r="Q26" s="132"/>
      <c r="R26" s="132"/>
      <c r="S26" s="132"/>
      <c r="T26" s="133"/>
      <c r="U26" s="1"/>
    </row>
    <row r="27" spans="1:21" ht="15.75" x14ac:dyDescent="0.25">
      <c r="A27" s="1"/>
      <c r="B27" s="5"/>
      <c r="C27" s="7"/>
      <c r="D27" s="7"/>
      <c r="E27" s="7"/>
      <c r="F27" s="7"/>
      <c r="G27" s="7"/>
      <c r="H27" s="7"/>
      <c r="I27" s="7"/>
      <c r="J27" s="7"/>
      <c r="K27" s="10"/>
      <c r="L27" s="10"/>
      <c r="M27" s="10"/>
      <c r="N27" s="22"/>
      <c r="O27" s="4"/>
      <c r="P27" s="131"/>
      <c r="Q27" s="132"/>
      <c r="R27" s="132"/>
      <c r="S27" s="132"/>
      <c r="T27" s="133"/>
      <c r="U27" s="1"/>
    </row>
    <row r="28" spans="1:21" ht="15.75" x14ac:dyDescent="0.25">
      <c r="A28" s="1"/>
      <c r="B28" s="5"/>
      <c r="C28" s="7"/>
      <c r="D28" s="7"/>
      <c r="E28" s="7"/>
      <c r="F28" s="7"/>
      <c r="G28" s="7"/>
      <c r="H28" s="7"/>
      <c r="I28" s="21" t="s">
        <v>18</v>
      </c>
      <c r="J28" s="7"/>
      <c r="K28" s="10"/>
      <c r="L28" s="10"/>
      <c r="M28" s="10"/>
      <c r="N28" s="22"/>
      <c r="O28" s="23"/>
      <c r="P28" s="131"/>
      <c r="Q28" s="132"/>
      <c r="R28" s="132"/>
      <c r="S28" s="132"/>
      <c r="T28" s="133"/>
      <c r="U28" s="1"/>
    </row>
    <row r="29" spans="1:21" ht="15.75" x14ac:dyDescent="0.25">
      <c r="A29" s="1"/>
      <c r="B29" s="5"/>
      <c r="C29" s="7"/>
      <c r="D29" s="7"/>
      <c r="E29" s="7"/>
      <c r="F29" s="7"/>
      <c r="G29" s="7"/>
      <c r="H29" s="7"/>
      <c r="I29" s="7" t="s">
        <v>19</v>
      </c>
      <c r="J29" s="24" t="s">
        <v>15</v>
      </c>
      <c r="K29" s="69">
        <v>14</v>
      </c>
      <c r="L29" s="10"/>
      <c r="M29" s="69" t="s">
        <v>20</v>
      </c>
      <c r="N29" s="22"/>
      <c r="O29" s="23"/>
      <c r="P29" s="131"/>
      <c r="Q29" s="132"/>
      <c r="R29" s="132"/>
      <c r="S29" s="132"/>
      <c r="T29" s="133"/>
      <c r="U29" s="1"/>
    </row>
    <row r="30" spans="1:21" ht="15.75" x14ac:dyDescent="0.25">
      <c r="A30" s="1"/>
      <c r="B30" s="5"/>
      <c r="C30" s="7"/>
      <c r="D30" s="7"/>
      <c r="E30" s="7"/>
      <c r="F30" s="7"/>
      <c r="G30" s="7"/>
      <c r="H30" s="7"/>
      <c r="I30" s="7" t="s">
        <v>21</v>
      </c>
      <c r="J30" s="24" t="s">
        <v>15</v>
      </c>
      <c r="K30" s="69">
        <v>41</v>
      </c>
      <c r="L30" s="10"/>
      <c r="M30" s="69">
        <v>0</v>
      </c>
      <c r="N30" s="22"/>
      <c r="O30" s="23"/>
      <c r="P30" s="131"/>
      <c r="Q30" s="132"/>
      <c r="R30" s="132"/>
      <c r="S30" s="132"/>
      <c r="T30" s="133"/>
      <c r="U30" s="1"/>
    </row>
    <row r="31" spans="1:21" ht="15.75" x14ac:dyDescent="0.25">
      <c r="A31" s="1"/>
      <c r="B31" s="5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25"/>
      <c r="O31" s="23"/>
      <c r="P31" s="131"/>
      <c r="Q31" s="132"/>
      <c r="R31" s="132"/>
      <c r="S31" s="132"/>
      <c r="T31" s="133"/>
      <c r="U31" s="1"/>
    </row>
    <row r="32" spans="1:21" ht="15.75" x14ac:dyDescent="0.25">
      <c r="A32" s="1"/>
      <c r="B32" s="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25"/>
      <c r="O32" s="23"/>
      <c r="P32" s="131"/>
      <c r="Q32" s="132"/>
      <c r="R32" s="132"/>
      <c r="S32" s="132"/>
      <c r="T32" s="133"/>
      <c r="U32" s="1"/>
    </row>
    <row r="33" spans="1:24" ht="16.5" thickBot="1" x14ac:dyDescent="0.3">
      <c r="A33" s="1"/>
      <c r="B33" s="11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7"/>
      <c r="O33" s="1"/>
      <c r="P33" s="131"/>
      <c r="Q33" s="132"/>
      <c r="R33" s="132"/>
      <c r="S33" s="132"/>
      <c r="T33" s="133"/>
      <c r="U33" s="1"/>
    </row>
    <row r="34" spans="1:24" ht="16.5" thickBot="1" x14ac:dyDescent="0.3">
      <c r="A34" s="1"/>
      <c r="B34" s="1"/>
      <c r="C34" s="68" t="s">
        <v>52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19"/>
      <c r="O34" s="23"/>
      <c r="P34" s="131"/>
      <c r="Q34" s="132"/>
      <c r="R34" s="132"/>
      <c r="S34" s="132"/>
      <c r="T34" s="133"/>
      <c r="U34" s="1"/>
    </row>
    <row r="35" spans="1:24" ht="15.75" x14ac:dyDescent="0.25">
      <c r="A35" s="1"/>
      <c r="B35" s="2"/>
      <c r="C35" s="29"/>
      <c r="D35" s="29"/>
      <c r="E35" s="29"/>
      <c r="F35" s="29"/>
      <c r="G35" s="30"/>
      <c r="H35" s="29"/>
      <c r="I35" s="31"/>
      <c r="J35" s="31"/>
      <c r="K35" s="29"/>
      <c r="L35" s="29"/>
      <c r="M35" s="30"/>
      <c r="N35" s="32"/>
      <c r="O35" s="23"/>
      <c r="P35" s="131"/>
      <c r="Q35" s="132"/>
      <c r="R35" s="132"/>
      <c r="S35" s="132"/>
      <c r="T35" s="133"/>
      <c r="U35" s="1"/>
    </row>
    <row r="36" spans="1:24" ht="15.75" x14ac:dyDescent="0.25">
      <c r="A36" s="1"/>
      <c r="B36" s="5"/>
      <c r="C36" s="52"/>
      <c r="D36" s="52"/>
      <c r="E36" s="52"/>
      <c r="F36" s="53"/>
      <c r="G36" s="58" t="s">
        <v>23</v>
      </c>
      <c r="H36" s="58" t="s">
        <v>25</v>
      </c>
      <c r="I36" s="58" t="s">
        <v>24</v>
      </c>
      <c r="J36" s="58" t="s">
        <v>26</v>
      </c>
      <c r="K36" s="58" t="s">
        <v>27</v>
      </c>
      <c r="L36" s="35"/>
      <c r="M36" s="33"/>
      <c r="N36" s="34"/>
      <c r="O36" s="23"/>
      <c r="P36" s="131"/>
      <c r="Q36" s="132"/>
      <c r="R36" s="132"/>
      <c r="S36" s="132"/>
      <c r="T36" s="133"/>
      <c r="U36" s="1"/>
    </row>
    <row r="37" spans="1:24" ht="15.75" x14ac:dyDescent="0.25">
      <c r="A37" s="1"/>
      <c r="B37" s="5"/>
      <c r="C37" s="72" t="s">
        <v>22</v>
      </c>
      <c r="D37" s="50"/>
      <c r="E37" s="50"/>
      <c r="F37" s="50"/>
      <c r="G37" s="74" t="s">
        <v>53</v>
      </c>
      <c r="H37" s="57" t="s">
        <v>29</v>
      </c>
      <c r="I37" s="57" t="s">
        <v>28</v>
      </c>
      <c r="J37" s="74" t="s">
        <v>54</v>
      </c>
      <c r="K37" s="57" t="s">
        <v>30</v>
      </c>
      <c r="L37" s="36"/>
      <c r="M37" s="33"/>
      <c r="N37" s="34"/>
      <c r="O37" s="4"/>
      <c r="P37" s="131"/>
      <c r="Q37" s="132"/>
      <c r="R37" s="132"/>
      <c r="S37" s="132"/>
      <c r="T37" s="133"/>
      <c r="U37" s="1"/>
    </row>
    <row r="38" spans="1:24" ht="16.5" thickBot="1" x14ac:dyDescent="0.3">
      <c r="A38" s="1"/>
      <c r="B38" s="5"/>
      <c r="C38" s="55"/>
      <c r="D38" s="50"/>
      <c r="E38" s="51"/>
      <c r="F38" s="82" t="s">
        <v>47</v>
      </c>
      <c r="G38" s="120">
        <v>4.2599999999999999E-2</v>
      </c>
      <c r="H38" s="108">
        <v>27</v>
      </c>
      <c r="I38" s="108">
        <v>84.036799999999999</v>
      </c>
      <c r="J38" s="95">
        <f>G38*H38*(I38/12)</f>
        <v>8.0549272799999994</v>
      </c>
      <c r="K38" s="110">
        <v>7.6999999999999999E-2</v>
      </c>
      <c r="L38" s="37"/>
      <c r="M38" s="33"/>
      <c r="N38" s="34"/>
      <c r="O38" s="4"/>
      <c r="P38" s="134"/>
      <c r="Q38" s="135"/>
      <c r="R38" s="135"/>
      <c r="S38" s="135"/>
      <c r="T38" s="136"/>
      <c r="U38" s="1"/>
    </row>
    <row r="39" spans="1:24" ht="16.5" thickBot="1" x14ac:dyDescent="0.3">
      <c r="A39" s="1"/>
      <c r="B39" s="5"/>
      <c r="C39" s="55"/>
      <c r="D39" s="50"/>
      <c r="E39" s="50"/>
      <c r="F39" s="82" t="s">
        <v>48</v>
      </c>
      <c r="G39" s="120">
        <v>2.4899999999999999E-2</v>
      </c>
      <c r="H39" s="108">
        <v>27</v>
      </c>
      <c r="I39" s="120">
        <v>144.148</v>
      </c>
      <c r="J39" s="95">
        <f>G39*H39*(I39/12)</f>
        <v>8.0758916999999997</v>
      </c>
      <c r="K39" s="96">
        <f>K38</f>
        <v>7.6999999999999999E-2</v>
      </c>
      <c r="L39" s="33"/>
      <c r="M39" s="33"/>
      <c r="N39" s="34"/>
      <c r="O39" s="4"/>
      <c r="P39" s="155"/>
      <c r="Q39" s="138"/>
      <c r="R39" s="138"/>
      <c r="S39" s="138"/>
      <c r="T39" s="156"/>
      <c r="U39" s="1"/>
    </row>
    <row r="40" spans="1:24" ht="6.6" customHeight="1" x14ac:dyDescent="0.25">
      <c r="A40" s="1"/>
      <c r="B40" s="5"/>
      <c r="C40" s="57"/>
      <c r="D40" s="50"/>
      <c r="E40" s="50"/>
      <c r="F40" s="50"/>
      <c r="G40" s="55"/>
      <c r="H40" s="55"/>
      <c r="I40" s="55"/>
      <c r="J40" s="55"/>
      <c r="K40" s="56"/>
      <c r="L40" s="36"/>
      <c r="M40" s="33"/>
      <c r="N40" s="34"/>
      <c r="O40" s="4"/>
      <c r="P40" s="128" t="s">
        <v>34</v>
      </c>
      <c r="Q40" s="129"/>
      <c r="R40" s="129"/>
      <c r="S40" s="129"/>
      <c r="T40" s="130"/>
      <c r="U40" s="1"/>
    </row>
    <row r="41" spans="1:24" ht="15.75" x14ac:dyDescent="0.25">
      <c r="A41" s="1"/>
      <c r="B41" s="5"/>
      <c r="C41" s="124" t="s">
        <v>41</v>
      </c>
      <c r="D41" s="124"/>
      <c r="E41" s="52"/>
      <c r="F41" s="58"/>
      <c r="G41" s="58" t="s">
        <v>23</v>
      </c>
      <c r="H41" s="58" t="s">
        <v>25</v>
      </c>
      <c r="I41" s="58" t="s">
        <v>24</v>
      </c>
      <c r="J41" s="58" t="s">
        <v>26</v>
      </c>
      <c r="K41" s="58" t="s">
        <v>27</v>
      </c>
      <c r="L41" s="35"/>
      <c r="M41" s="33"/>
      <c r="N41" s="34"/>
      <c r="O41" s="4"/>
      <c r="P41" s="131"/>
      <c r="Q41" s="132"/>
      <c r="R41" s="132"/>
      <c r="S41" s="132"/>
      <c r="T41" s="133"/>
      <c r="U41" s="1"/>
    </row>
    <row r="42" spans="1:24" ht="15.75" x14ac:dyDescent="0.25">
      <c r="A42" s="1"/>
      <c r="B42" s="5"/>
      <c r="C42" s="59"/>
      <c r="D42" s="52"/>
      <c r="E42" s="52"/>
      <c r="F42" s="57"/>
      <c r="G42" s="74" t="s">
        <v>53</v>
      </c>
      <c r="H42" s="57" t="s">
        <v>29</v>
      </c>
      <c r="I42" s="57" t="s">
        <v>28</v>
      </c>
      <c r="J42" s="74" t="s">
        <v>54</v>
      </c>
      <c r="K42" s="57" t="s">
        <v>30</v>
      </c>
      <c r="L42" s="36"/>
      <c r="M42" s="33"/>
      <c r="N42" s="34"/>
      <c r="O42" s="4"/>
      <c r="P42" s="131"/>
      <c r="Q42" s="132"/>
      <c r="R42" s="132"/>
      <c r="S42" s="132"/>
      <c r="T42" s="133"/>
      <c r="U42" s="1"/>
    </row>
    <row r="43" spans="1:24" ht="15.6" customHeight="1" x14ac:dyDescent="0.25">
      <c r="A43" s="1"/>
      <c r="B43" s="5"/>
      <c r="C43" s="172" t="s">
        <v>31</v>
      </c>
      <c r="D43" s="173"/>
      <c r="E43" s="174"/>
      <c r="F43" s="92" t="str">
        <f>F38</f>
        <v>Interior</v>
      </c>
      <c r="G43" s="107">
        <v>3.15E-2</v>
      </c>
      <c r="H43" s="108">
        <v>27</v>
      </c>
      <c r="I43" s="109">
        <v>55.054000000000002</v>
      </c>
      <c r="J43" s="95">
        <f>G43*H43*(I43/12)</f>
        <v>3.9019522499999999</v>
      </c>
      <c r="K43" s="110">
        <v>0</v>
      </c>
      <c r="L43" s="37"/>
      <c r="M43" s="33"/>
      <c r="N43" s="34"/>
      <c r="O43" s="4"/>
      <c r="P43" s="131"/>
      <c r="Q43" s="132"/>
      <c r="R43" s="132"/>
      <c r="S43" s="132"/>
      <c r="T43" s="133"/>
      <c r="U43" s="1"/>
    </row>
    <row r="44" spans="1:24" ht="15.75" x14ac:dyDescent="0.25">
      <c r="A44" s="1"/>
      <c r="B44" s="5"/>
      <c r="C44" s="125" t="s">
        <v>72</v>
      </c>
      <c r="D44" s="126"/>
      <c r="E44" s="127"/>
      <c r="F44" s="92" t="str">
        <f>F39</f>
        <v>Exterior</v>
      </c>
      <c r="G44" s="94">
        <f>G43</f>
        <v>3.15E-2</v>
      </c>
      <c r="H44" s="95">
        <f>H43</f>
        <v>27</v>
      </c>
      <c r="I44" s="95">
        <f>I43</f>
        <v>55.054000000000002</v>
      </c>
      <c r="J44" s="95">
        <f>G44*H44*(I44/12)</f>
        <v>3.9019522499999999</v>
      </c>
      <c r="K44" s="96">
        <f>K43</f>
        <v>0</v>
      </c>
      <c r="L44" s="33"/>
      <c r="M44" s="33"/>
      <c r="N44" s="34"/>
      <c r="O44" s="4"/>
      <c r="P44" s="131"/>
      <c r="Q44" s="132"/>
      <c r="R44" s="132"/>
      <c r="S44" s="132"/>
      <c r="T44" s="133"/>
      <c r="U44" s="1"/>
    </row>
    <row r="45" spans="1:24" ht="6.6" customHeight="1" x14ac:dyDescent="0.25">
      <c r="A45" s="1"/>
      <c r="B45" s="5"/>
      <c r="C45" s="97"/>
      <c r="D45" s="97"/>
      <c r="E45" s="97"/>
      <c r="F45" s="98"/>
      <c r="G45" s="99"/>
      <c r="H45" s="99"/>
      <c r="I45" s="99"/>
      <c r="J45" s="100"/>
      <c r="K45" s="101"/>
      <c r="L45" s="36"/>
      <c r="M45" s="33"/>
      <c r="N45" s="34"/>
      <c r="O45" s="4"/>
      <c r="P45" s="131"/>
      <c r="Q45" s="132"/>
      <c r="R45" s="132"/>
      <c r="S45" s="132"/>
      <c r="T45" s="133"/>
      <c r="U45" s="1"/>
    </row>
    <row r="46" spans="1:24" ht="15.6" customHeight="1" x14ac:dyDescent="0.25">
      <c r="A46" s="45"/>
      <c r="B46" s="5"/>
      <c r="C46" s="172" t="s">
        <v>32</v>
      </c>
      <c r="D46" s="173"/>
      <c r="E46" s="174"/>
      <c r="F46" s="92" t="str">
        <f>F38</f>
        <v>Interior</v>
      </c>
      <c r="G46" s="107">
        <v>3.9600000000000003E-2</v>
      </c>
      <c r="H46" s="108">
        <v>27</v>
      </c>
      <c r="I46" s="109">
        <v>55.012</v>
      </c>
      <c r="J46" s="95">
        <f>G46*H46*(I46/12)</f>
        <v>4.9015692000000008</v>
      </c>
      <c r="K46" s="110">
        <v>0</v>
      </c>
      <c r="L46" s="47"/>
      <c r="M46" s="46"/>
      <c r="N46" s="34"/>
      <c r="O46" s="48"/>
      <c r="P46" s="144"/>
      <c r="Q46" s="132"/>
      <c r="R46" s="132"/>
      <c r="S46" s="132"/>
      <c r="T46" s="145"/>
      <c r="U46" s="45"/>
      <c r="X46" s="75" t="s">
        <v>56</v>
      </c>
    </row>
    <row r="47" spans="1:24" ht="15.75" x14ac:dyDescent="0.25">
      <c r="A47" s="45"/>
      <c r="B47" s="5"/>
      <c r="C47" s="125" t="s">
        <v>73</v>
      </c>
      <c r="D47" s="126"/>
      <c r="E47" s="127"/>
      <c r="F47" s="102" t="str">
        <f>F39</f>
        <v>Exterior</v>
      </c>
      <c r="G47" s="103">
        <f>G46</f>
        <v>3.9600000000000003E-2</v>
      </c>
      <c r="H47" s="104">
        <f>H46</f>
        <v>27</v>
      </c>
      <c r="I47" s="104">
        <f>I46</f>
        <v>55.012</v>
      </c>
      <c r="J47" s="105">
        <f>G47*H47*(I47/12)</f>
        <v>4.9015692000000008</v>
      </c>
      <c r="K47" s="96">
        <f>K46</f>
        <v>0</v>
      </c>
      <c r="L47" s="47"/>
      <c r="M47" s="46"/>
      <c r="N47" s="34"/>
      <c r="O47" s="48"/>
      <c r="P47" s="144"/>
      <c r="Q47" s="132"/>
      <c r="R47" s="132"/>
      <c r="S47" s="132"/>
      <c r="T47" s="145"/>
      <c r="U47" s="45"/>
    </row>
    <row r="48" spans="1:24" ht="6.6" customHeight="1" thickBot="1" x14ac:dyDescent="0.3">
      <c r="A48" s="1"/>
      <c r="B48" s="5"/>
      <c r="C48" s="59"/>
      <c r="D48" s="60"/>
      <c r="E48" s="60"/>
      <c r="F48" s="50"/>
      <c r="G48" s="54"/>
      <c r="H48" s="55"/>
      <c r="I48" s="55"/>
      <c r="J48" s="54"/>
      <c r="K48" s="61"/>
      <c r="L48" s="38"/>
      <c r="M48" s="33"/>
      <c r="N48" s="34"/>
      <c r="O48" s="4"/>
      <c r="P48" s="131"/>
      <c r="Q48" s="132"/>
      <c r="R48" s="132"/>
      <c r="S48" s="132"/>
      <c r="T48" s="133"/>
      <c r="U48" s="1"/>
    </row>
    <row r="49" spans="1:21" ht="31.5" x14ac:dyDescent="0.25">
      <c r="A49" s="1"/>
      <c r="B49" s="5"/>
      <c r="C49" s="39" t="s">
        <v>33</v>
      </c>
      <c r="D49" s="39"/>
      <c r="E49" s="39"/>
      <c r="F49" s="50"/>
      <c r="G49" s="62" t="s">
        <v>35</v>
      </c>
      <c r="H49" s="63" t="s">
        <v>25</v>
      </c>
      <c r="I49" s="64" t="s">
        <v>33</v>
      </c>
      <c r="J49" s="160" t="s">
        <v>40</v>
      </c>
      <c r="K49" s="161"/>
      <c r="L49" s="65"/>
      <c r="M49" s="65"/>
      <c r="N49" s="34"/>
      <c r="O49" s="4"/>
      <c r="P49" s="131"/>
      <c r="Q49" s="132"/>
      <c r="R49" s="132"/>
      <c r="S49" s="132"/>
      <c r="T49" s="133"/>
      <c r="U49" s="1"/>
    </row>
    <row r="50" spans="1:21" ht="18.600000000000001" customHeight="1" x14ac:dyDescent="0.25">
      <c r="A50" s="1"/>
      <c r="B50" s="5"/>
      <c r="C50" s="143" t="str">
        <f>IF(AND((MIN(J38:J39)/MAX(J38:J39))&gt;0.95,(MAX(J38:J39)/MIN(J38:J39))&lt;1.05),"","Average psi value is too far off from individual interior and exterior values, please check yellow inputs or use the appropriate psi value calculated in cell I54 or I55.")</f>
        <v/>
      </c>
      <c r="D50" s="143"/>
      <c r="E50" s="143"/>
      <c r="F50" s="50"/>
      <c r="G50" s="66" t="s">
        <v>54</v>
      </c>
      <c r="H50" s="66" t="s">
        <v>29</v>
      </c>
      <c r="I50" s="66" t="s">
        <v>55</v>
      </c>
      <c r="J50" s="158" t="s">
        <v>55</v>
      </c>
      <c r="K50" s="159"/>
      <c r="L50" s="54"/>
      <c r="M50" s="54"/>
      <c r="N50" s="40"/>
      <c r="O50" s="4"/>
      <c r="P50" s="131"/>
      <c r="Q50" s="132"/>
      <c r="R50" s="132"/>
      <c r="S50" s="132"/>
      <c r="T50" s="133"/>
      <c r="U50" s="1"/>
    </row>
    <row r="51" spans="1:21" ht="18.600000000000001" customHeight="1" x14ac:dyDescent="0.25">
      <c r="A51" s="1"/>
      <c r="B51" s="5"/>
      <c r="C51" s="143"/>
      <c r="D51" s="143"/>
      <c r="E51" s="143"/>
      <c r="F51" s="67" t="str">
        <f>F38</f>
        <v>Interior</v>
      </c>
      <c r="G51" s="67">
        <f>J38-(J43+J46)</f>
        <v>-0.74859417000000228</v>
      </c>
      <c r="H51" s="67">
        <f>H38</f>
        <v>27</v>
      </c>
      <c r="I51" s="79">
        <f>G51/H51</f>
        <v>-2.7725710000000084E-2</v>
      </c>
      <c r="J51" s="139">
        <f>AVERAGE(I51:I52)</f>
        <v>-2.7337480000000081E-2</v>
      </c>
      <c r="K51" s="140"/>
      <c r="L51" s="54"/>
      <c r="M51" s="65"/>
      <c r="N51" s="41"/>
      <c r="O51" s="4"/>
      <c r="P51" s="131"/>
      <c r="Q51" s="132"/>
      <c r="R51" s="132"/>
      <c r="S51" s="132"/>
      <c r="T51" s="133"/>
      <c r="U51" s="1"/>
    </row>
    <row r="52" spans="1:21" ht="18.600000000000001" customHeight="1" thickBot="1" x14ac:dyDescent="0.3">
      <c r="A52" s="1"/>
      <c r="B52" s="5"/>
      <c r="C52" s="143"/>
      <c r="D52" s="143"/>
      <c r="E52" s="143"/>
      <c r="F52" s="67" t="str">
        <f>F39</f>
        <v>Exterior</v>
      </c>
      <c r="G52" s="67">
        <f>J39-(J44+J47)</f>
        <v>-0.72762975000000196</v>
      </c>
      <c r="H52" s="67">
        <f>H39</f>
        <v>27</v>
      </c>
      <c r="I52" s="79">
        <f>G52/H52</f>
        <v>-2.6949250000000074E-2</v>
      </c>
      <c r="J52" s="141"/>
      <c r="K52" s="142"/>
      <c r="L52" s="54"/>
      <c r="M52" s="65"/>
      <c r="N52" s="40"/>
      <c r="O52" s="4"/>
      <c r="P52" s="131"/>
      <c r="Q52" s="132"/>
      <c r="R52" s="132"/>
      <c r="S52" s="132"/>
      <c r="T52" s="133"/>
      <c r="U52" s="1"/>
    </row>
    <row r="53" spans="1:21" ht="21.75" thickBot="1" x14ac:dyDescent="0.3">
      <c r="A53" s="1"/>
      <c r="B53" s="11"/>
      <c r="C53" s="80" t="str">
        <f>IF(J51&lt;0,"PHIUS recommends against taking negative thermal bridges in the design phase. See Thermal Bridges section in Certification Guidebook.","")</f>
        <v>PHIUS recommends against taking negative thermal bridges in the design phase. See Thermal Bridges section in Certification Guidebook.</v>
      </c>
      <c r="D53" s="12"/>
      <c r="E53" s="12"/>
      <c r="F53" s="12"/>
      <c r="G53" s="43"/>
      <c r="H53" s="43"/>
      <c r="I53" s="43"/>
      <c r="J53" s="43"/>
      <c r="K53" s="43"/>
      <c r="L53" s="43"/>
      <c r="M53" s="42"/>
      <c r="N53" s="44"/>
      <c r="O53" s="4"/>
      <c r="P53" s="134"/>
      <c r="Q53" s="135"/>
      <c r="R53" s="135"/>
      <c r="S53" s="135"/>
      <c r="T53" s="136"/>
      <c r="U53" s="1"/>
    </row>
    <row r="54" spans="1:21" ht="16.5" thickBot="1" x14ac:dyDescent="0.3">
      <c r="A54" s="1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137"/>
      <c r="Q54" s="138"/>
      <c r="R54" s="138"/>
      <c r="S54" s="138"/>
      <c r="T54" s="138"/>
      <c r="U54" s="1"/>
    </row>
    <row r="55" spans="1:21" ht="15.75" x14ac:dyDescent="0.25">
      <c r="A55" s="1"/>
      <c r="B55" s="146" t="s">
        <v>31</v>
      </c>
      <c r="C55" s="147"/>
      <c r="D55" s="147"/>
      <c r="E55" s="147"/>
      <c r="F55" s="147"/>
      <c r="G55" s="148"/>
      <c r="H55" s="146" t="s">
        <v>32</v>
      </c>
      <c r="I55" s="147"/>
      <c r="J55" s="147"/>
      <c r="K55" s="147"/>
      <c r="L55" s="147"/>
      <c r="M55" s="147"/>
      <c r="N55" s="148"/>
      <c r="O55" s="4"/>
      <c r="P55" s="128" t="s">
        <v>39</v>
      </c>
      <c r="Q55" s="129"/>
      <c r="R55" s="129"/>
      <c r="S55" s="129"/>
      <c r="T55" s="130"/>
      <c r="U55" s="1"/>
    </row>
    <row r="56" spans="1:21" ht="15.75" x14ac:dyDescent="0.25">
      <c r="A56" s="1"/>
      <c r="B56" s="149"/>
      <c r="C56" s="150"/>
      <c r="D56" s="150"/>
      <c r="E56" s="150"/>
      <c r="F56" s="150"/>
      <c r="G56" s="151"/>
      <c r="H56" s="149"/>
      <c r="I56" s="150"/>
      <c r="J56" s="150"/>
      <c r="K56" s="150"/>
      <c r="L56" s="150"/>
      <c r="M56" s="150"/>
      <c r="N56" s="151"/>
      <c r="O56" s="4"/>
      <c r="P56" s="131"/>
      <c r="Q56" s="132"/>
      <c r="R56" s="132"/>
      <c r="S56" s="132"/>
      <c r="T56" s="133"/>
      <c r="U56" s="1"/>
    </row>
    <row r="57" spans="1:21" ht="15.75" x14ac:dyDescent="0.25">
      <c r="A57" s="1"/>
      <c r="B57" s="149"/>
      <c r="C57" s="150"/>
      <c r="D57" s="150"/>
      <c r="E57" s="150"/>
      <c r="F57" s="150"/>
      <c r="G57" s="151"/>
      <c r="H57" s="149"/>
      <c r="I57" s="150"/>
      <c r="J57" s="150"/>
      <c r="K57" s="150"/>
      <c r="L57" s="150"/>
      <c r="M57" s="150"/>
      <c r="N57" s="151"/>
      <c r="O57" s="4"/>
      <c r="P57" s="131"/>
      <c r="Q57" s="132"/>
      <c r="R57" s="132"/>
      <c r="S57" s="132"/>
      <c r="T57" s="133"/>
      <c r="U57" s="1"/>
    </row>
    <row r="58" spans="1:21" ht="15.75" x14ac:dyDescent="0.25">
      <c r="A58" s="1"/>
      <c r="B58" s="149"/>
      <c r="C58" s="150"/>
      <c r="D58" s="150"/>
      <c r="E58" s="150"/>
      <c r="F58" s="150"/>
      <c r="G58" s="151"/>
      <c r="H58" s="149"/>
      <c r="I58" s="150"/>
      <c r="J58" s="150"/>
      <c r="K58" s="150"/>
      <c r="L58" s="150"/>
      <c r="M58" s="150"/>
      <c r="N58" s="151"/>
      <c r="O58" s="4"/>
      <c r="P58" s="131"/>
      <c r="Q58" s="132"/>
      <c r="R58" s="132"/>
      <c r="S58" s="132"/>
      <c r="T58" s="133"/>
      <c r="U58" s="1"/>
    </row>
    <row r="59" spans="1:21" ht="15.75" x14ac:dyDescent="0.25">
      <c r="A59" s="1"/>
      <c r="B59" s="149"/>
      <c r="C59" s="150"/>
      <c r="D59" s="150"/>
      <c r="E59" s="150"/>
      <c r="F59" s="150"/>
      <c r="G59" s="151"/>
      <c r="H59" s="149"/>
      <c r="I59" s="150"/>
      <c r="J59" s="150"/>
      <c r="K59" s="150"/>
      <c r="L59" s="150"/>
      <c r="M59" s="150"/>
      <c r="N59" s="151"/>
      <c r="O59" s="4"/>
      <c r="P59" s="131"/>
      <c r="Q59" s="132"/>
      <c r="R59" s="132"/>
      <c r="S59" s="132"/>
      <c r="T59" s="133"/>
      <c r="U59" s="1"/>
    </row>
    <row r="60" spans="1:21" ht="15.75" x14ac:dyDescent="0.25">
      <c r="A60" s="1"/>
      <c r="B60" s="149"/>
      <c r="C60" s="150"/>
      <c r="D60" s="150"/>
      <c r="E60" s="150"/>
      <c r="F60" s="150"/>
      <c r="G60" s="151"/>
      <c r="H60" s="149"/>
      <c r="I60" s="150"/>
      <c r="J60" s="150"/>
      <c r="K60" s="150"/>
      <c r="L60" s="150"/>
      <c r="M60" s="150"/>
      <c r="N60" s="151"/>
      <c r="O60" s="4"/>
      <c r="P60" s="131"/>
      <c r="Q60" s="132"/>
      <c r="R60" s="132"/>
      <c r="S60" s="132"/>
      <c r="T60" s="133"/>
      <c r="U60" s="1"/>
    </row>
    <row r="61" spans="1:21" ht="15.75" x14ac:dyDescent="0.25">
      <c r="A61" s="1"/>
      <c r="B61" s="149"/>
      <c r="C61" s="150"/>
      <c r="D61" s="150"/>
      <c r="E61" s="150"/>
      <c r="F61" s="150"/>
      <c r="G61" s="151"/>
      <c r="H61" s="149"/>
      <c r="I61" s="150"/>
      <c r="J61" s="150"/>
      <c r="K61" s="150"/>
      <c r="L61" s="150"/>
      <c r="M61" s="150"/>
      <c r="N61" s="151"/>
      <c r="O61" s="4"/>
      <c r="P61" s="131"/>
      <c r="Q61" s="132"/>
      <c r="R61" s="132"/>
      <c r="S61" s="132"/>
      <c r="T61" s="133"/>
      <c r="U61" s="1"/>
    </row>
    <row r="62" spans="1:21" ht="15.75" x14ac:dyDescent="0.25">
      <c r="A62" s="1"/>
      <c r="B62" s="149"/>
      <c r="C62" s="150"/>
      <c r="D62" s="150"/>
      <c r="E62" s="150"/>
      <c r="F62" s="150"/>
      <c r="G62" s="151"/>
      <c r="H62" s="149"/>
      <c r="I62" s="150"/>
      <c r="J62" s="150"/>
      <c r="K62" s="150"/>
      <c r="L62" s="150"/>
      <c r="M62" s="150"/>
      <c r="N62" s="151"/>
      <c r="O62" s="4"/>
      <c r="P62" s="131"/>
      <c r="Q62" s="132"/>
      <c r="R62" s="132"/>
      <c r="S62" s="132"/>
      <c r="T62" s="133"/>
      <c r="U62" s="1"/>
    </row>
    <row r="63" spans="1:21" ht="15.75" x14ac:dyDescent="0.25">
      <c r="A63" s="1"/>
      <c r="B63" s="149"/>
      <c r="C63" s="150"/>
      <c r="D63" s="150"/>
      <c r="E63" s="150"/>
      <c r="F63" s="150"/>
      <c r="G63" s="151"/>
      <c r="H63" s="149"/>
      <c r="I63" s="150"/>
      <c r="J63" s="150"/>
      <c r="K63" s="150"/>
      <c r="L63" s="150"/>
      <c r="M63" s="150"/>
      <c r="N63" s="151"/>
      <c r="O63" s="4"/>
      <c r="P63" s="131"/>
      <c r="Q63" s="132"/>
      <c r="R63" s="132"/>
      <c r="S63" s="132"/>
      <c r="T63" s="133"/>
      <c r="U63" s="1"/>
    </row>
    <row r="64" spans="1:21" ht="15.75" x14ac:dyDescent="0.25">
      <c r="A64" s="1"/>
      <c r="B64" s="149"/>
      <c r="C64" s="150"/>
      <c r="D64" s="150"/>
      <c r="E64" s="150"/>
      <c r="F64" s="150"/>
      <c r="G64" s="151"/>
      <c r="H64" s="149"/>
      <c r="I64" s="150"/>
      <c r="J64" s="150"/>
      <c r="K64" s="150"/>
      <c r="L64" s="150"/>
      <c r="M64" s="150"/>
      <c r="N64" s="151"/>
      <c r="O64" s="4"/>
      <c r="P64" s="131"/>
      <c r="Q64" s="132"/>
      <c r="R64" s="132"/>
      <c r="S64" s="132"/>
      <c r="T64" s="133"/>
      <c r="U64" s="1"/>
    </row>
    <row r="65" spans="1:21" ht="15.75" x14ac:dyDescent="0.25">
      <c r="A65" s="1"/>
      <c r="B65" s="149"/>
      <c r="C65" s="150"/>
      <c r="D65" s="150"/>
      <c r="E65" s="150"/>
      <c r="F65" s="150"/>
      <c r="G65" s="151"/>
      <c r="H65" s="149"/>
      <c r="I65" s="150"/>
      <c r="J65" s="150"/>
      <c r="K65" s="150"/>
      <c r="L65" s="150"/>
      <c r="M65" s="150"/>
      <c r="N65" s="151"/>
      <c r="O65" s="4"/>
      <c r="P65" s="131"/>
      <c r="Q65" s="132"/>
      <c r="R65" s="132"/>
      <c r="S65" s="132"/>
      <c r="T65" s="133"/>
      <c r="U65" s="1"/>
    </row>
    <row r="66" spans="1:21" ht="15.75" x14ac:dyDescent="0.25">
      <c r="A66" s="1"/>
      <c r="B66" s="149"/>
      <c r="C66" s="150"/>
      <c r="D66" s="150"/>
      <c r="E66" s="150"/>
      <c r="F66" s="150"/>
      <c r="G66" s="151"/>
      <c r="H66" s="149"/>
      <c r="I66" s="150"/>
      <c r="J66" s="150"/>
      <c r="K66" s="150"/>
      <c r="L66" s="150"/>
      <c r="M66" s="150"/>
      <c r="N66" s="151"/>
      <c r="O66" s="4"/>
      <c r="P66" s="131"/>
      <c r="Q66" s="132"/>
      <c r="R66" s="132"/>
      <c r="S66" s="132"/>
      <c r="T66" s="133"/>
      <c r="U66" s="1"/>
    </row>
    <row r="67" spans="1:21" ht="15.75" x14ac:dyDescent="0.25">
      <c r="A67" s="1"/>
      <c r="B67" s="149"/>
      <c r="C67" s="150"/>
      <c r="D67" s="150"/>
      <c r="E67" s="150"/>
      <c r="F67" s="150"/>
      <c r="G67" s="151"/>
      <c r="H67" s="149"/>
      <c r="I67" s="150"/>
      <c r="J67" s="150"/>
      <c r="K67" s="150"/>
      <c r="L67" s="150"/>
      <c r="M67" s="150"/>
      <c r="N67" s="151"/>
      <c r="O67" s="4"/>
      <c r="P67" s="131"/>
      <c r="Q67" s="132"/>
      <c r="R67" s="132"/>
      <c r="S67" s="132"/>
      <c r="T67" s="133"/>
      <c r="U67" s="1"/>
    </row>
    <row r="68" spans="1:21" ht="15.75" x14ac:dyDescent="0.25">
      <c r="A68" s="1"/>
      <c r="B68" s="149"/>
      <c r="C68" s="150"/>
      <c r="D68" s="150"/>
      <c r="E68" s="150"/>
      <c r="F68" s="150"/>
      <c r="G68" s="151"/>
      <c r="H68" s="149"/>
      <c r="I68" s="150"/>
      <c r="J68" s="150"/>
      <c r="K68" s="150"/>
      <c r="L68" s="150"/>
      <c r="M68" s="150"/>
      <c r="N68" s="151"/>
      <c r="O68" s="4"/>
      <c r="P68" s="131"/>
      <c r="Q68" s="132"/>
      <c r="R68" s="132"/>
      <c r="S68" s="132"/>
      <c r="T68" s="133"/>
      <c r="U68" s="1"/>
    </row>
    <row r="69" spans="1:21" ht="16.5" thickBot="1" x14ac:dyDescent="0.3">
      <c r="A69" s="1"/>
      <c r="B69" s="152"/>
      <c r="C69" s="153"/>
      <c r="D69" s="153"/>
      <c r="E69" s="153"/>
      <c r="F69" s="153"/>
      <c r="G69" s="154"/>
      <c r="H69" s="152"/>
      <c r="I69" s="153"/>
      <c r="J69" s="153"/>
      <c r="K69" s="153"/>
      <c r="L69" s="153"/>
      <c r="M69" s="153"/>
      <c r="N69" s="154"/>
      <c r="O69" s="4"/>
      <c r="P69" s="134"/>
      <c r="Q69" s="135"/>
      <c r="R69" s="135"/>
      <c r="S69" s="135"/>
      <c r="T69" s="136"/>
      <c r="U69" s="1"/>
    </row>
    <row r="70" spans="1:2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25">
      <c r="A71" s="1"/>
      <c r="B71" s="1"/>
      <c r="O71" s="1"/>
      <c r="U71" s="1"/>
    </row>
  </sheetData>
  <sheetProtection sheet="1" objects="1" scenarios="1"/>
  <mergeCells count="35">
    <mergeCell ref="P54:T54"/>
    <mergeCell ref="B55:G69"/>
    <mergeCell ref="H55:N69"/>
    <mergeCell ref="P55:T69"/>
    <mergeCell ref="C2:C6"/>
    <mergeCell ref="D2:T6"/>
    <mergeCell ref="C17:M17"/>
    <mergeCell ref="P23:T23"/>
    <mergeCell ref="P24:T38"/>
    <mergeCell ref="P39:T39"/>
    <mergeCell ref="P40:T53"/>
    <mergeCell ref="C41:D41"/>
    <mergeCell ref="C43:E43"/>
    <mergeCell ref="C44:E44"/>
    <mergeCell ref="C46:E46"/>
    <mergeCell ref="C47:E47"/>
    <mergeCell ref="J49:K49"/>
    <mergeCell ref="C50:E52"/>
    <mergeCell ref="J50:K50"/>
    <mergeCell ref="J51:K52"/>
    <mergeCell ref="C7:T7"/>
    <mergeCell ref="C8:M8"/>
    <mergeCell ref="P8:T22"/>
    <mergeCell ref="C9:M9"/>
    <mergeCell ref="E10:M10"/>
    <mergeCell ref="E11:M11"/>
    <mergeCell ref="C12:M12"/>
    <mergeCell ref="C13:D13"/>
    <mergeCell ref="E13:M13"/>
    <mergeCell ref="C14:D14"/>
    <mergeCell ref="E14:M14"/>
    <mergeCell ref="C15:D15"/>
    <mergeCell ref="E15:M15"/>
    <mergeCell ref="C16:D16"/>
    <mergeCell ref="E16:M16"/>
  </mergeCells>
  <pageMargins left="0.7" right="0.7" top="0.75" bottom="0.75" header="0" footer="0"/>
  <pageSetup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62FDB-05A4-40DE-B311-F54A6504212F}">
  <dimension ref="A1"/>
  <sheetViews>
    <sheetView zoomScale="85" zoomScaleNormal="85" workbookViewId="0">
      <selection activeCell="Q15" sqref="Q15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How To</vt:lpstr>
      <vt:lpstr>Two 1-D Components</vt:lpstr>
      <vt:lpstr>Three 1-D Components</vt:lpstr>
      <vt:lpstr>Example</vt:lpstr>
      <vt:lpstr>Example 2</vt:lpstr>
      <vt:lpstr>Perimeter Boundary 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PHIUS</dc:creator>
  <cp:lastModifiedBy>James Ortega</cp:lastModifiedBy>
  <dcterms:created xsi:type="dcterms:W3CDTF">2018-06-21T15:15:55Z</dcterms:created>
  <dcterms:modified xsi:type="dcterms:W3CDTF">2022-04-18T16:07:30Z</dcterms:modified>
</cp:coreProperties>
</file>