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te\Phius Dropbox\PHIUS Shared\Certification\Project Certification\01_Calculators_Protocol\Excel\"/>
    </mc:Choice>
  </mc:AlternateContent>
  <xr:revisionPtr revIDLastSave="0" documentId="13_ncr:1_{E07CAAF5-1139-4532-89E7-790CDF95D5B2}" xr6:coauthVersionLast="47" xr6:coauthVersionMax="47" xr10:uidLastSave="{00000000-0000-0000-0000-000000000000}"/>
  <bookViews>
    <workbookView xWindow="28680" yWindow="-120" windowWidth="24240" windowHeight="13020" xr2:uid="{369F5C67-4BEC-4ABE-A15D-F81CAA9D4651}"/>
  </bookViews>
  <sheets>
    <sheet name="Convert cfm50 to cfm75" sheetId="1" r:id="rId1"/>
    <sheet name="Convert cfm75 to cfm50" sheetId="3" r:id="rId2"/>
  </sheets>
  <externalReferences>
    <externalReference r:id="rId3"/>
    <externalReference r:id="rId4"/>
    <externalReference r:id="rId5"/>
    <externalReference r:id="rId6"/>
  </externalReferences>
  <definedNames>
    <definedName name="_R1">'[1]Fastener Correction'!#REF!</definedName>
    <definedName name="Af">'[1]Fastener Correction'!#REF!</definedName>
    <definedName name="Ar">'[2]Fastener Correction'!#REF!</definedName>
    <definedName name="d0">'[1]Fastener Correction'!#REF!</definedName>
    <definedName name="d1_">'[1]Fastener Correction'!#REF!</definedName>
    <definedName name="ef">'[1]Fastener Correction'!#REF!</definedName>
    <definedName name="Fensterdaten">#REF!</definedName>
    <definedName name="lmf">'[1]Fastener Correction'!#REF!</definedName>
    <definedName name="NameDrop">'[1]Common Areas (MF)'!#REF!:INDEX('[1]Common Areas (MF)'!#REF!,MAX('[1]Common Areas (MF)'!#REF!),1)</definedName>
    <definedName name="nf">'[1]Fastener Correction'!#REF!</definedName>
    <definedName name="re">'[2]Fastener Correction'!#REF!</definedName>
    <definedName name="Rooms">[1]!Room_Type[Room Type]</definedName>
    <definedName name="RTh">'[1]Fastener Correction'!#REF!</definedName>
    <definedName name="solver_adj" hidden="1">'[3]Summer SI'!$K$151:$K$152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'[3]Summer SI'!$M$151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2</definedName>
    <definedName name="solver_val" hidden="1">0</definedName>
    <definedName name="Z_11660EA0_834D_4736_B93B_F44BEA6FF964_.wvu.PrintArea" hidden="1">'[3]Compact SI'!$A$83:$G$103</definedName>
    <definedName name="Z_11660EA0_834D_4736_B93B_F44BEA6FF964_.wvu.Rows" hidden="1">'[4]Compact SI'!#REF!</definedName>
    <definedName name="Z_33DA5C44_9B06_11DB_96B4_00E01850B65A_.wvu.Cols" hidden="1">'[3]U-List SI'!$AQ:$AV</definedName>
    <definedName name="Z_33DA5C44_9B06_11DB_96B4_00E01850B65A_.wvu.PrintArea" hidden="1">'[4]WinType SI'!$A$2:$P$18,'[4]WinType SI'!$A$76:$I$92</definedName>
    <definedName name="Z_33DA5C44_9B06_11DB_96B4_00E01850B65A_.wvu.PrintTitles" hidden="1">'[3]WinType SI'!$1:$1</definedName>
    <definedName name="Z_33DA5C44_9B06_11DB_96B4_00E01850B65A_.wvu.Rows" hidden="1">'[3]SolarDHW SI'!$18:$18</definedName>
    <definedName name="Z_F915C42F_B875_438F_A5F9_8AB3862536D5_.wvu.PrintArea" hidden="1">'[3]Compact SI'!$R$27:$AF$53</definedName>
    <definedName name="Z_F915C42F_B875_438F_A5F9_8AB3862536D5_.wvu.Rows" hidden="1">'[4]Compact SI'!$18:$19,'[4]Compact SI'!$28:$29,'[4]Compact SI'!$31:$33,'[4]Compact SI'!$38:$38,'[4]Compact SI'!$41:$43,'[4]Compact SI'!$46:$48,'[4]Compact SI'!$51:$51,'[4]Compact SI'!$53:$55,'[4]Compact SI'!$57:$70,'[4]Compact SI'!$83:$134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D11" i="3"/>
  <c r="D10" i="3"/>
  <c r="D11" i="1" l="1"/>
  <c r="C11" i="1"/>
  <c r="D4" i="1"/>
  <c r="D10" i="1" s="1"/>
  <c r="C4" i="1"/>
  <c r="C10" i="1" s="1"/>
  <c r="E10" i="1" l="1"/>
  <c r="E11" i="1"/>
  <c r="C10" i="3" l="1"/>
  <c r="E10" i="3" s="1"/>
  <c r="C5" i="3"/>
  <c r="C11" i="3" s="1"/>
  <c r="E11" i="3" s="1"/>
</calcChain>
</file>

<file path=xl/sharedStrings.xml><?xml version="1.0" encoding="utf-8"?>
<sst xmlns="http://schemas.openxmlformats.org/spreadsheetml/2006/main" count="50" uniqueCount="28">
  <si>
    <t>Pressurization</t>
  </si>
  <si>
    <t>Depressurization</t>
  </si>
  <si>
    <t>CFM75</t>
  </si>
  <si>
    <t>CFM50</t>
  </si>
  <si>
    <t>h</t>
  </si>
  <si>
    <t>Threshold (&lt;5 stories)</t>
  </si>
  <si>
    <t>Building Surface Area (sf)</t>
  </si>
  <si>
    <t>PHIUS+ 2015</t>
  </si>
  <si>
    <t>CFM75/sf</t>
  </si>
  <si>
    <t>CFM50/sf</t>
  </si>
  <si>
    <t>Calculated.</t>
  </si>
  <si>
    <t>Required input cells.</t>
  </si>
  <si>
    <t>Average Result</t>
  </si>
  <si>
    <t>Threshold</t>
  </si>
  <si>
    <t>Converted air leakage in cubic feet per minute at 75 Pascals.</t>
  </si>
  <si>
    <t>Measured air leakage in cubic feet per minute at 50 Pascals.</t>
  </si>
  <si>
    <t>Converted air leakage in cubic feet per minute at 75 Pascals per square foot of envelope area.</t>
  </si>
  <si>
    <t>Measured air leakage in cubic feet per minute at 50 Pascals per square foot of envelope area.</t>
  </si>
  <si>
    <t>Results</t>
  </si>
  <si>
    <r>
      <t xml:space="preserve">Flow exponent (from test result)
</t>
    </r>
    <r>
      <rPr>
        <sz val="6"/>
        <color theme="1"/>
        <rFont val="Open Sans"/>
        <family val="2"/>
      </rPr>
      <t>If unknown, use 0.7.</t>
    </r>
  </si>
  <si>
    <r>
      <t>Performance Path:</t>
    </r>
    <r>
      <rPr>
        <sz val="10"/>
        <color theme="1"/>
        <rFont val="Open Sans"/>
        <family val="2"/>
      </rPr>
      <t xml:space="preserve">
PHIUS+ 2018, Phius 2021/2024</t>
    </r>
  </si>
  <si>
    <r>
      <t>Prescriptive Path:</t>
    </r>
    <r>
      <rPr>
        <sz val="10"/>
        <color theme="1"/>
        <rFont val="Open Sans"/>
        <family val="2"/>
      </rPr>
      <t xml:space="preserve">
Phius 2021/2024</t>
    </r>
  </si>
  <si>
    <t>Measured air leakage in cubic feet per minute at 75 Pascals.</t>
  </si>
  <si>
    <t>Converted air leakage in cubic feet per minute at 50 Pascals.</t>
  </si>
  <si>
    <t>Meausred air leakage in cubic feet per minute at 75 Pascals per square foot of envelope area.</t>
  </si>
  <si>
    <t>Converted air leakage in cubic feet per minute at 50 Pascals per square foot of envelope area.</t>
  </si>
  <si>
    <t>Phius Airtightness Pressure Conversion Calculator:
CFM50 Pa to CFM75 Pa</t>
  </si>
  <si>
    <t>Phius Airtightness Pressure Conversion Calculator:
CFM75 Pa to CFM50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</si>
</sst>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b/>
      <sz val="10"/>
      <color theme="0"/>
      <name val="Open Sans"/>
      <family val="2"/>
    </font>
    <font>
      <b/>
      <sz val="10"/>
      <color theme="1"/>
      <name val="Open Sans"/>
      <family val="2"/>
    </font>
    <font>
      <sz val="8"/>
      <color theme="1"/>
      <name val="Open Sans"/>
      <family val="2"/>
    </font>
    <font>
      <sz val="6"/>
      <color theme="1"/>
      <name val="Open Sans"/>
      <family val="2"/>
    </font>
    <font>
      <b/>
      <sz val="12"/>
      <color theme="0"/>
      <name val="Open Sans"/>
      <family val="2"/>
    </font>
  </fonts>
  <fills count="6">
    <fill>
      <patternFill patternType="none"/>
    </fill>
    <fill>
      <patternFill patternType="gray125"/>
    </fill>
    <fill>
      <patternFill patternType="darkGray">
        <fgColor rgb="FFDFFD61"/>
        <bgColor auto="1"/>
      </patternFill>
    </fill>
    <fill>
      <patternFill patternType="solid">
        <fgColor rgb="FFB5E3E8"/>
        <bgColor indexed="64"/>
      </patternFill>
    </fill>
    <fill>
      <patternFill patternType="solid">
        <fgColor rgb="FF6E4692"/>
        <bgColor indexed="64"/>
      </patternFill>
    </fill>
    <fill>
      <patternFill patternType="solid">
        <fgColor rgb="FF0E274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3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3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3">
    <cellStyle name="Comma" xfId="1" builtinId="3"/>
    <cellStyle name="Normal" xfId="0" builtinId="0"/>
    <cellStyle name="Normal 4" xfId="2" xr:uid="{D6C84272-0665-4C59-A6B8-B73A01998A71}"/>
  </cellStyles>
  <dxfs count="0"/>
  <tableStyles count="0" defaultTableStyle="TableStyleMedium2" defaultPivotStyle="PivotStyleLight16"/>
  <colors>
    <mruColors>
      <color rgb="FF0E2746"/>
      <color rgb="FFB5E3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145940</xdr:colOff>
      <xdr:row>0</xdr:row>
      <xdr:rowOff>182882</xdr:rowOff>
    </xdr:from>
    <xdr:to>
      <xdr:col>15</xdr:col>
      <xdr:colOff>417288</xdr:colOff>
      <xdr:row>9</xdr:row>
      <xdr:rowOff>333274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318408-8E39-46B9-86DA-A37DA62E6F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8786"/>
        <a:stretch/>
      </xdr:blipFill>
      <xdr:spPr>
        <a:xfrm>
          <a:off x="7202723" y="182882"/>
          <a:ext cx="4561739" cy="33385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145940</xdr:colOff>
      <xdr:row>0</xdr:row>
      <xdr:rowOff>182882</xdr:rowOff>
    </xdr:from>
    <xdr:to>
      <xdr:col>15</xdr:col>
      <xdr:colOff>417288</xdr:colOff>
      <xdr:row>9</xdr:row>
      <xdr:rowOff>335179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36CE3C-458B-450B-8AE4-5800270C8B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8786"/>
        <a:stretch/>
      </xdr:blipFill>
      <xdr:spPr>
        <a:xfrm>
          <a:off x="8402210" y="180977"/>
          <a:ext cx="4540453" cy="33315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rte\Phius%20Dropbox\PHIUS%20Shared\Certification\Project%20Certification\01_Calculators_Protocol\Excel\01_Calculators%20-%20Master%20List.xlsx" TargetMode="External"/><Relationship Id="rId1" Type="http://schemas.openxmlformats.org/officeDocument/2006/relationships/externalLinkPath" Target="01_Calculators%20-%20Master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jpsor/Dropbox%20(PHIUS)/PHIUS%20Shared/Certification%20Team/Project%20Certification/01_Calculators_Protocol/Excel/Calculators%20-%20Master%20Li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wright/Documents/2012/2012%20Wright%20On/2012-08%20emerson/2012-08-22%20emerson%20PH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%20UP%20FOR%20SSD%20-%20desktop/Passive%20Energy%20Designs/Projects/PHIUS%20files/Projects/PHIUS%20-%20VertdesignInc/THERM/101103%20fairview%20ex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emperature Reduction Factor"/>
      <sheetName val="Non-Res DHW"/>
      <sheetName val="Supply Air Temp"/>
      <sheetName val="HPWH outside"/>
      <sheetName val="Convert cfm50 to cfm75"/>
      <sheetName val="Dryer Inputs"/>
      <sheetName val="Deep Footing"/>
      <sheetName val="NFRC - Window Calculation"/>
      <sheetName val="ERV Outside Thermal Envelope"/>
      <sheetName val="Multiple Heat Pumps"/>
      <sheetName val="Estimate FCU run-times"/>
      <sheetName val="Pool Calc (Outdoor)"/>
      <sheetName val="Recirc Pump Run Time"/>
      <sheetName val="Low Slope Roofs"/>
      <sheetName val="Swegon Language"/>
      <sheetName val="UEF to EF"/>
      <sheetName val="HP Average COP"/>
      <sheetName val="HW Storage - AHRI"/>
      <sheetName val="IMEF"/>
      <sheetName val="HW Storage - No Rating"/>
      <sheetName val="Screening Definition"/>
      <sheetName val="BLINDS"/>
      <sheetName val="Walk-In Cooler"/>
      <sheetName val="Thermal Mass"/>
      <sheetName val="Fastener Correction"/>
      <sheetName val="Non-Res PHIUS+ 2018 targets"/>
      <sheetName val="Non-South Shading"/>
      <sheetName val="HP Performance"/>
      <sheetName val="HPWH COP"/>
      <sheetName val="Make-Up Air"/>
      <sheetName val="Process Load"/>
      <sheetName val="PHIUS+ SF"/>
      <sheetName val="PHIUS+ MF"/>
      <sheetName val="Dwelling Units (MF)"/>
      <sheetName val="Common Areas (MF)"/>
      <sheetName val="Exterior Lighting (MF)"/>
      <sheetName val="Garage Lighting(MF)"/>
      <sheetName val="PV Utilization Curves"/>
      <sheetName val="Uneven Reveals"/>
      <sheetName val="Detailed LPD"/>
      <sheetName val="Site Shading v2"/>
      <sheetName val="Edge Uf to Psi spacer"/>
      <sheetName val="Campus Community Certification"/>
      <sheetName val="01_Calculators - Maste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wegon Language"/>
      <sheetName val="Multiple Heat Pumps"/>
      <sheetName val="UEF to EF"/>
      <sheetName val="HP Average COP"/>
      <sheetName val="HW Storage - AHRI"/>
      <sheetName val="Screening Definition"/>
      <sheetName val="IMEF"/>
      <sheetName val="BLINDS"/>
      <sheetName val="Walk-In Cooler"/>
      <sheetName val="Thermal Mass"/>
      <sheetName val="Fastener Correction"/>
      <sheetName val="NFRC - Window Calc"/>
      <sheetName val="Non-Res PHIUS+ 2018 targets"/>
      <sheetName val="Non-South Shading"/>
      <sheetName val="HP Performance"/>
      <sheetName val="HPWH COP"/>
      <sheetName val="HPWH OUT"/>
      <sheetName val="Make-Up Air"/>
      <sheetName val="Process Load"/>
      <sheetName val="PHIUS+ SF"/>
      <sheetName val="PHIUS+ MF"/>
      <sheetName val="Dwelling Units (MF)"/>
      <sheetName val="Common Areas (MF)"/>
      <sheetName val="Exterior Lighting (MF)"/>
      <sheetName val="Garage Lighting(MF)"/>
      <sheetName val="On-Demand-In Progress"/>
      <sheetName val="PV Utilization Curves"/>
      <sheetName val="Uneven Reveals"/>
      <sheetName val="Detailed LPD"/>
      <sheetName val="Calculators - Master List"/>
      <sheetName val="UEF Calc"/>
      <sheetName val="Washing Machine"/>
      <sheetName val="Estimate FCU run-times"/>
      <sheetName val="Pool Calc (Outdoor)"/>
      <sheetName val="Recirc Pump Run Time"/>
      <sheetName val="Low Slope Roofs"/>
      <sheetName val="Non-Res Occupancy"/>
      <sheetName val="Site Shading"/>
      <sheetName val="Site Shading 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Conversion"/>
      <sheetName val="Verification"/>
      <sheetName val="Verification SI"/>
      <sheetName val="REPORT"/>
      <sheetName val="NOTES"/>
      <sheetName val="RefDims"/>
      <sheetName val="Areas"/>
      <sheetName val="Areas SI"/>
      <sheetName val="R-List"/>
      <sheetName val="U-List SI"/>
      <sheetName val="R-Values"/>
      <sheetName val="U-Values SI"/>
      <sheetName val="Ground 1"/>
      <sheetName val="Ground 1 SI"/>
      <sheetName val="Ground 2"/>
      <sheetName val="Ground 2 SI"/>
      <sheetName val="Ground 3"/>
      <sheetName val="Ground 3 SI"/>
      <sheetName val="WinEntry"/>
      <sheetName val="Window"/>
      <sheetName val="Window SI"/>
      <sheetName val="WinType"/>
      <sheetName val="WinType SI"/>
      <sheetName val="Shading"/>
      <sheetName val="Shading SI"/>
      <sheetName val="Ventilation"/>
      <sheetName val="Ventilation SI"/>
      <sheetName val="Annual Heat Demand"/>
      <sheetName val="Annual Heat Demand SI"/>
      <sheetName val="Monthly"/>
      <sheetName val="Monthly SI"/>
      <sheetName val="Heat Load"/>
      <sheetName val="Heat Load SI"/>
      <sheetName val="Summer"/>
      <sheetName val="Summer SI"/>
      <sheetName val="Shading-S"/>
      <sheetName val="Shading-S SI"/>
      <sheetName val="SummVent"/>
      <sheetName val="SummVent SI"/>
      <sheetName val="Cooling"/>
      <sheetName val="Cooling SI"/>
      <sheetName val="Cooling Units"/>
      <sheetName val="Cooling Units SI"/>
      <sheetName val="Cooling Load"/>
      <sheetName val="Cooling Load SI"/>
      <sheetName val="DHW"/>
      <sheetName val="DHW SI"/>
      <sheetName val="SolarDHW"/>
      <sheetName val="SolarDHW SI"/>
      <sheetName val="Electricity"/>
      <sheetName val="Electricity SI"/>
      <sheetName val="Elec Non-Dom"/>
      <sheetName val="Elec Non-Dom SI"/>
      <sheetName val="Aux Elec"/>
      <sheetName val="Aux Elec SI"/>
      <sheetName val="PE Value"/>
      <sheetName val="PE Value SI"/>
      <sheetName val="Compact"/>
      <sheetName val="Compact SI"/>
      <sheetName val="Boiler"/>
      <sheetName val="Boiler SI"/>
      <sheetName val="District Heat"/>
      <sheetName val="District Heat SI"/>
      <sheetName val="Climate"/>
      <sheetName val="Climate SI"/>
      <sheetName val="IHG"/>
      <sheetName val="IHG SI"/>
      <sheetName val="IHG Non-Dom"/>
      <sheetName val="IHG Non-Dom SI"/>
      <sheetName val="Use Non-Dom"/>
      <sheetName val="Use Non-Dom SI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Passive House Planning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8">
          <cell r="D18" t="str">
            <v>Additional Reduction Factor Shading</v>
          </cell>
          <cell r="E18" t="str">
            <v>rother</v>
          </cell>
          <cell r="F18" t="str">
            <v/>
          </cell>
          <cell r="G18" t="str">
            <v>%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8">
          <cell r="B18" t="str">
            <v>Primärenergie-Faktor Strom</v>
          </cell>
        </row>
        <row r="27">
          <cell r="S27" t="str">
            <v>Interpolation von Leistung und COP aus den Prüfstandswerten in Abh. der Außentemperatur</v>
          </cell>
        </row>
        <row r="28">
          <cell r="R28" t="str">
            <v>Leistung bzw. COP</v>
          </cell>
          <cell r="S28" t="str">
            <v>PWP,Heiz(THeizlast)</v>
          </cell>
          <cell r="T28" t="str">
            <v>PWP,Heiz(TBereit)</v>
          </cell>
          <cell r="U28" t="str">
            <v>PWP,WW(THeizlast)</v>
          </cell>
          <cell r="V28" t="str">
            <v>PWP,WW(TBereit)</v>
          </cell>
          <cell r="W28" t="str">
            <v>PWP,Bereit(THeizlast)</v>
          </cell>
          <cell r="X28" t="str">
            <v>PWP,Bereit(TBereit)</v>
          </cell>
          <cell r="Y28" t="str">
            <v>COPHeiz, 0 bis tleist</v>
          </cell>
          <cell r="Z28" t="str">
            <v>COPHeiz,tleist bis tBereit</v>
          </cell>
          <cell r="AA28" t="str">
            <v>COPWW,0 bis tHeiztage</v>
          </cell>
          <cell r="AB28" t="str">
            <v>COPWW,tleist bis tHeiztage</v>
          </cell>
          <cell r="AC28" t="str">
            <v>COPBereit,0 bis tleist</v>
          </cell>
          <cell r="AD28" t="str">
            <v>COPBereit,tleist bis tHeiztage</v>
          </cell>
          <cell r="AE28" t="str">
            <v>COPWW,Sommer</v>
          </cell>
          <cell r="AF28" t="str">
            <v>COPBereit,Sommer</v>
          </cell>
        </row>
        <row r="29">
          <cell r="R29" t="str">
            <v>Außentemperatur [°C]</v>
          </cell>
          <cell r="S29" t="e">
            <v>#VALUE!</v>
          </cell>
          <cell r="T29" t="e">
            <v>#VALUE!</v>
          </cell>
          <cell r="U29" t="e">
            <v>#VALUE!</v>
          </cell>
          <cell r="V29" t="e">
            <v>#VALUE!</v>
          </cell>
          <cell r="W29" t="e">
            <v>#VALUE!</v>
          </cell>
          <cell r="X29" t="e">
            <v>#VALUE!</v>
          </cell>
          <cell r="Y29" t="e">
            <v>#VALUE!</v>
          </cell>
          <cell r="Z29" t="e">
            <v>#VALUE!</v>
          </cell>
          <cell r="AA29" t="e">
            <v>#VALUE!</v>
          </cell>
          <cell r="AB29" t="e">
            <v>#VALUE!</v>
          </cell>
          <cell r="AC29" t="e">
            <v>#VALUE!</v>
          </cell>
          <cell r="AD29" t="e">
            <v>#VALUE!</v>
          </cell>
          <cell r="AE29">
            <v>20</v>
          </cell>
          <cell r="AF29">
            <v>20</v>
          </cell>
        </row>
        <row r="30">
          <cell r="R30" t="str">
            <v>a1,2,3,4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</row>
        <row r="31">
          <cell r="R31" t="str">
            <v>b1,2,3,4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R32" t="str">
            <v>a1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R33" t="str">
            <v>b1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6">
          <cell r="R36" t="str">
            <v>a2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R37" t="str">
            <v>b2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</row>
        <row r="38">
          <cell r="R38" t="str">
            <v>a3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39">
          <cell r="R39" t="str">
            <v>b3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R40" t="str">
            <v>T1</v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</row>
        <row r="41">
          <cell r="R41" t="str">
            <v>T2</v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</row>
        <row r="42">
          <cell r="R42" t="str">
            <v>T3</v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</row>
        <row r="43">
          <cell r="R43" t="str">
            <v>T4</v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</row>
        <row r="44">
          <cell r="R44" t="str">
            <v>P bzw. COP Punkt 1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</row>
        <row r="45">
          <cell r="R45" t="str">
            <v>P bzw. COP Punkt 2</v>
          </cell>
          <cell r="S45" t="e">
            <v>#N/A</v>
          </cell>
          <cell r="T45" t="e">
            <v>#N/A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</row>
        <row r="46">
          <cell r="R46" t="str">
            <v>P bzw. COP Punkt 3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</row>
        <row r="47">
          <cell r="R47" t="str">
            <v>P bzw. COP Punkt 4</v>
          </cell>
          <cell r="S47" t="e">
            <v>#N/A</v>
          </cell>
          <cell r="T47" t="e">
            <v>#N/A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</row>
        <row r="48">
          <cell r="R48" t="str">
            <v>Tamb&lt;T1</v>
          </cell>
          <cell r="S48" t="e">
            <v>#VALUE!</v>
          </cell>
          <cell r="T48" t="e">
            <v>#VALUE!</v>
          </cell>
          <cell r="U48" t="e">
            <v>#VALUE!</v>
          </cell>
          <cell r="V48" t="e">
            <v>#VALUE!</v>
          </cell>
          <cell r="W48" t="e">
            <v>#VALUE!</v>
          </cell>
          <cell r="X48" t="e">
            <v>#VALUE!</v>
          </cell>
          <cell r="Y48" t="e">
            <v>#VALUE!</v>
          </cell>
          <cell r="Z48" t="e">
            <v>#VALUE!</v>
          </cell>
          <cell r="AA48" t="e">
            <v>#VALUE!</v>
          </cell>
          <cell r="AB48" t="e">
            <v>#VALUE!</v>
          </cell>
          <cell r="AC48" t="e">
            <v>#VALUE!</v>
          </cell>
          <cell r="AD48" t="e">
            <v>#VALUE!</v>
          </cell>
          <cell r="AE48">
            <v>0</v>
          </cell>
          <cell r="AF48">
            <v>0</v>
          </cell>
        </row>
        <row r="49">
          <cell r="R49" t="str">
            <v>T1&lt;=Tamb&lt;T2</v>
          </cell>
          <cell r="S49" t="e">
            <v>#VALUE!</v>
          </cell>
          <cell r="T49" t="e">
            <v>#VALUE!</v>
          </cell>
          <cell r="U49" t="e">
            <v>#VALUE!</v>
          </cell>
          <cell r="V49" t="e">
            <v>#VALUE!</v>
          </cell>
          <cell r="W49" t="e">
            <v>#VALUE!</v>
          </cell>
          <cell r="X49" t="e">
            <v>#VALUE!</v>
          </cell>
          <cell r="Y49" t="e">
            <v>#VALUE!</v>
          </cell>
          <cell r="Z49" t="e">
            <v>#VALUE!</v>
          </cell>
          <cell r="AA49" t="e">
            <v>#VALUE!</v>
          </cell>
          <cell r="AB49" t="e">
            <v>#VALUE!</v>
          </cell>
          <cell r="AC49" t="e">
            <v>#VALUE!</v>
          </cell>
          <cell r="AD49" t="e">
            <v>#VALUE!</v>
          </cell>
          <cell r="AE49">
            <v>0</v>
          </cell>
          <cell r="AF49">
            <v>0</v>
          </cell>
        </row>
        <row r="50">
          <cell r="R50" t="str">
            <v>T2&lt;=Tamb&lt;T3</v>
          </cell>
          <cell r="S50" t="e">
            <v>#VALUE!</v>
          </cell>
          <cell r="T50" t="e">
            <v>#VALUE!</v>
          </cell>
          <cell r="U50" t="e">
            <v>#VALUE!</v>
          </cell>
          <cell r="V50" t="e">
            <v>#VALUE!</v>
          </cell>
          <cell r="W50" t="e">
            <v>#VALUE!</v>
          </cell>
          <cell r="X50" t="e">
            <v>#VALUE!</v>
          </cell>
          <cell r="Y50" t="e">
            <v>#VALUE!</v>
          </cell>
          <cell r="Z50" t="e">
            <v>#VALUE!</v>
          </cell>
          <cell r="AA50" t="e">
            <v>#VALUE!</v>
          </cell>
          <cell r="AB50" t="e">
            <v>#VALUE!</v>
          </cell>
          <cell r="AC50" t="e">
            <v>#VALUE!</v>
          </cell>
          <cell r="AD50" t="e">
            <v>#VALUE!</v>
          </cell>
          <cell r="AE50">
            <v>0</v>
          </cell>
          <cell r="AF50">
            <v>0</v>
          </cell>
        </row>
        <row r="51">
          <cell r="R51" t="str">
            <v>T3&lt;=Tamb&lt;T4</v>
          </cell>
          <cell r="S51" t="e">
            <v>#VALUE!</v>
          </cell>
          <cell r="T51" t="e">
            <v>#VALUE!</v>
          </cell>
          <cell r="U51" t="e">
            <v>#VALUE!</v>
          </cell>
          <cell r="V51" t="e">
            <v>#VALUE!</v>
          </cell>
          <cell r="W51" t="e">
            <v>#VALUE!</v>
          </cell>
          <cell r="X51" t="e">
            <v>#VALUE!</v>
          </cell>
          <cell r="Y51" t="e">
            <v>#VALUE!</v>
          </cell>
          <cell r="Z51" t="e">
            <v>#VALUE!</v>
          </cell>
          <cell r="AA51" t="e">
            <v>#VALUE!</v>
          </cell>
          <cell r="AB51" t="e">
            <v>#VALUE!</v>
          </cell>
          <cell r="AC51" t="e">
            <v>#VALUE!</v>
          </cell>
          <cell r="AD51" t="e">
            <v>#VALUE!</v>
          </cell>
          <cell r="AE51">
            <v>0</v>
          </cell>
          <cell r="AF51">
            <v>0</v>
          </cell>
        </row>
        <row r="52">
          <cell r="R52" t="str">
            <v>Tamb&gt;=T4</v>
          </cell>
          <cell r="S52" t="e">
            <v>#VALUE!</v>
          </cell>
          <cell r="T52" t="e">
            <v>#VALUE!</v>
          </cell>
          <cell r="U52" t="e">
            <v>#VALUE!</v>
          </cell>
          <cell r="V52" t="e">
            <v>#VALUE!</v>
          </cell>
          <cell r="W52" t="e">
            <v>#VALUE!</v>
          </cell>
          <cell r="X52" t="e">
            <v>#VALUE!</v>
          </cell>
          <cell r="Y52" t="e">
            <v>#VALUE!</v>
          </cell>
          <cell r="Z52" t="e">
            <v>#VALUE!</v>
          </cell>
          <cell r="AA52" t="e">
            <v>#VALUE!</v>
          </cell>
          <cell r="AB52" t="e">
            <v>#VALUE!</v>
          </cell>
          <cell r="AC52" t="e">
            <v>#VALUE!</v>
          </cell>
          <cell r="AD52" t="e">
            <v>#VALUE!</v>
          </cell>
          <cell r="AE52">
            <v>0</v>
          </cell>
          <cell r="AF52">
            <v>0</v>
          </cell>
        </row>
        <row r="53">
          <cell r="R53" t="str">
            <v>P bzw. COP interpol.</v>
          </cell>
          <cell r="S53" t="e">
            <v>#VALUE!</v>
          </cell>
          <cell r="T53" t="e">
            <v>#VALUE!</v>
          </cell>
          <cell r="U53" t="e">
            <v>#VALUE!</v>
          </cell>
          <cell r="V53" t="e">
            <v>#VALUE!</v>
          </cell>
          <cell r="W53" t="e">
            <v>#VALUE!</v>
          </cell>
          <cell r="X53" t="e">
            <v>#VALUE!</v>
          </cell>
          <cell r="Y53" t="e">
            <v>#VALUE!</v>
          </cell>
          <cell r="Z53" t="e">
            <v>#VALUE!</v>
          </cell>
          <cell r="AA53" t="e">
            <v>#VALUE!</v>
          </cell>
          <cell r="AB53" t="e">
            <v>#VALUE!</v>
          </cell>
          <cell r="AC53" t="e">
            <v>#VALUE!</v>
          </cell>
          <cell r="AD53" t="e">
            <v>#VALUE!</v>
          </cell>
          <cell r="AE53">
            <v>0</v>
          </cell>
          <cell r="AF53">
            <v>0</v>
          </cell>
        </row>
        <row r="83">
          <cell r="B83" t="str">
            <v>Mittlere Arbeitszahl WP Heizung 0 bis tleist</v>
          </cell>
          <cell r="D83" t="str">
            <v>COPHeiz, 0 bis tleist</v>
          </cell>
          <cell r="F83" t="e">
            <v>#VALUE!</v>
          </cell>
        </row>
        <row r="84">
          <cell r="B84" t="str">
            <v>Wärmelieferung WP Heizung  0 bis tleist</v>
          </cell>
          <cell r="D84" t="str">
            <v>QWP,Heiz, 0 bis tleist</v>
          </cell>
          <cell r="F84" t="e">
            <v>#VALUE!</v>
          </cell>
          <cell r="G84" t="str">
            <v>kWh/a</v>
          </cell>
        </row>
        <row r="85">
          <cell r="B85" t="str">
            <v>Mittlere Arbeitszahl WP Heizung tleist bis tBereit</v>
          </cell>
          <cell r="D85" t="str">
            <v>COPHeiz,tleist bis tBereit</v>
          </cell>
          <cell r="F85" t="e">
            <v>#VALUE!</v>
          </cell>
        </row>
        <row r="86">
          <cell r="B86" t="str">
            <v>Wärmelieferung WP Heizung  tleist bis tBereit</v>
          </cell>
          <cell r="D86" t="str">
            <v>QWP,Heiz, tleist bis tBereit</v>
          </cell>
          <cell r="F86" t="e">
            <v>#VALUE!</v>
          </cell>
          <cell r="G86" t="str">
            <v>kWh/a</v>
          </cell>
        </row>
        <row r="87">
          <cell r="B87" t="str">
            <v xml:space="preserve">Mittlere Arbeitszahl WP Heizung </v>
          </cell>
          <cell r="F87" t="e">
            <v>#VALUE!</v>
          </cell>
        </row>
        <row r="88">
          <cell r="B88" t="str">
            <v>Mittlere Arbeitszahl WP Warmwasser 0 bis tHeiztage</v>
          </cell>
          <cell r="D88" t="str">
            <v>COPWW,0 bis tHeiztage</v>
          </cell>
          <cell r="F88" t="e">
            <v>#VALUE!</v>
          </cell>
        </row>
        <row r="89">
          <cell r="B89" t="str">
            <v>Wärmelieferung WP Warmwasser 0 bis tleist</v>
          </cell>
          <cell r="D89" t="str">
            <v>QWP,WW, 0 bis tHeiztage</v>
          </cell>
          <cell r="F89" t="e">
            <v>#VALUE!</v>
          </cell>
          <cell r="G89" t="str">
            <v>kWh/a</v>
          </cell>
        </row>
        <row r="90">
          <cell r="B90" t="str">
            <v>Mittlere Arbeitszahl WP Warmwasser tleist bis tHeiztage</v>
          </cell>
          <cell r="D90" t="str">
            <v>COPWW,tleist bis tHeiztage</v>
          </cell>
          <cell r="F90" t="e">
            <v>#VALUE!</v>
          </cell>
        </row>
        <row r="91">
          <cell r="B91" t="str">
            <v>Wärmelieferung WP Warmwasser tleist bis tHeiztage</v>
          </cell>
          <cell r="D91" t="str">
            <v>QWP,WW, tleist bis tHeiztage</v>
          </cell>
          <cell r="F91" t="e">
            <v>#VALUE!</v>
          </cell>
          <cell r="G91" t="str">
            <v>kWh/a</v>
          </cell>
        </row>
        <row r="92">
          <cell r="B92" t="str">
            <v>Mittlere Arbeitszahl WP Warmwasser Winter</v>
          </cell>
          <cell r="F92" t="e">
            <v>#VALUE!</v>
          </cell>
        </row>
        <row r="93">
          <cell r="B93" t="str">
            <v>Mittlere Arbeitszahl WP Bereitschaft 0 bis tHeiztage</v>
          </cell>
          <cell r="D93" t="str">
            <v>COPBereit,0 bis tleist</v>
          </cell>
          <cell r="F93" t="e">
            <v>#VALUE!</v>
          </cell>
        </row>
        <row r="94">
          <cell r="B94" t="str">
            <v>Wärmelieferung WP Bereitschaft 0 bis tleist</v>
          </cell>
          <cell r="D94" t="str">
            <v>QWP,Bereit, 0 bis tleist</v>
          </cell>
          <cell r="F94" t="e">
            <v>#VALUE!</v>
          </cell>
          <cell r="G94" t="str">
            <v>kWh/a</v>
          </cell>
        </row>
        <row r="95">
          <cell r="B95" t="str">
            <v>Mittlere Arbeitszahl WP Bereitschaft tleist bis tHeiztage</v>
          </cell>
          <cell r="D95" t="str">
            <v>COPBereit,tleist bis tHeiztage</v>
          </cell>
          <cell r="F95" t="e">
            <v>#VALUE!</v>
          </cell>
        </row>
        <row r="96">
          <cell r="B96" t="str">
            <v>Wärmelieferung WP Bereit tleist bis tHeiztage</v>
          </cell>
          <cell r="D96" t="str">
            <v>QWP,Bereit, tleist bis tHeiztage</v>
          </cell>
          <cell r="F96" t="e">
            <v>#VALUE!</v>
          </cell>
          <cell r="G96" t="str">
            <v>kWh/a</v>
          </cell>
        </row>
        <row r="97">
          <cell r="B97" t="str">
            <v>Mittlere Arbeitszahl WP Bereitschaft Winter</v>
          </cell>
          <cell r="D97" t="str">
            <v>COPBereit,Winter</v>
          </cell>
          <cell r="F97" t="e">
            <v>#VALUE!</v>
          </cell>
        </row>
        <row r="98">
          <cell r="B98" t="str">
            <v xml:space="preserve">Mittlere Arbeitszahl WP Bereitschaft Sommer </v>
          </cell>
          <cell r="D98" t="str">
            <v>COPBereit,Sommer</v>
          </cell>
          <cell r="F98">
            <v>0</v>
          </cell>
        </row>
        <row r="99">
          <cell r="B99" t="str">
            <v>Mittlere Arbeitszahl WP Warmwasser Sommer</v>
          </cell>
          <cell r="D99" t="str">
            <v>COPWW,Sommer</v>
          </cell>
          <cell r="F99">
            <v>0</v>
          </cell>
        </row>
        <row r="100">
          <cell r="B100" t="str">
            <v>Mittlere Arbeitszahl WP Warmwasser</v>
          </cell>
          <cell r="D100" t="str">
            <v>COPWW</v>
          </cell>
          <cell r="F100" t="e">
            <v>#VALUE!</v>
          </cell>
        </row>
        <row r="101">
          <cell r="B101" t="str">
            <v>Thermische Leistung Bereitschaftsbetrieb</v>
          </cell>
          <cell r="D101" t="str">
            <v>PBereit</v>
          </cell>
          <cell r="F101" t="e">
            <v>#VALUE!</v>
          </cell>
          <cell r="G101" t="str">
            <v>kW</v>
          </cell>
        </row>
        <row r="102">
          <cell r="B102" t="str">
            <v>Maximale Wärmeleistung der Wärmepumpe bei tleist</v>
          </cell>
          <cell r="D102" t="str">
            <v>Pleist</v>
          </cell>
          <cell r="F102" t="e">
            <v>#VALUE!</v>
          </cell>
          <cell r="G102" t="str">
            <v>kW</v>
          </cell>
        </row>
        <row r="103">
          <cell r="B103" t="str">
            <v>Heizlast</v>
          </cell>
          <cell r="D103" t="str">
            <v>PH</v>
          </cell>
          <cell r="F103">
            <v>2.5806534743832898</v>
          </cell>
          <cell r="G103" t="str">
            <v>kW</v>
          </cell>
        </row>
      </sheetData>
      <sheetData sheetId="60"/>
      <sheetData sheetId="61"/>
      <sheetData sheetId="62"/>
      <sheetData sheetId="63"/>
      <sheetData sheetId="64">
        <row r="89">
          <cell r="F89" t="str">
            <v>Ambient Temp (°F)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Conversion"/>
      <sheetName val="Verification"/>
      <sheetName val="Verification SI"/>
      <sheetName val="Climate"/>
      <sheetName val="RefDims"/>
      <sheetName val="Areas"/>
      <sheetName val="Areas SI"/>
      <sheetName val="R-List"/>
      <sheetName val="U-List SI"/>
      <sheetName val="Insulation"/>
      <sheetName val="Bridges"/>
      <sheetName val="R-Values"/>
      <sheetName val="U-Values SI"/>
      <sheetName val="Ground 1"/>
      <sheetName val="Ground 1 SI"/>
      <sheetName val="Ground 2"/>
      <sheetName val="Ground 2 SI"/>
      <sheetName val="Ground 3"/>
      <sheetName val="Ground 3 SI"/>
      <sheetName val="WinEntry"/>
      <sheetName val="Window"/>
      <sheetName val="Window SI"/>
      <sheetName val="WinType"/>
      <sheetName val="WinType SI"/>
      <sheetName val="Shading SI"/>
      <sheetName val="Shading"/>
      <sheetName val="Ventilation"/>
      <sheetName val="Ventilation SI"/>
      <sheetName val="Annual Heat Demand"/>
      <sheetName val="Annual Heat Demand SI"/>
      <sheetName val="Monthly"/>
      <sheetName val="Monthly SI"/>
      <sheetName val="Heat Load"/>
      <sheetName val="Heat Load SI"/>
      <sheetName val="Summer"/>
      <sheetName val="Summer SI"/>
      <sheetName val="Shading-S"/>
      <sheetName val="Shading-S SI"/>
      <sheetName val="SummVent"/>
      <sheetName val="SummVent SI"/>
      <sheetName val="Cooling"/>
      <sheetName val="Cooling SI"/>
      <sheetName val="Cooling Units"/>
      <sheetName val="Cooling Units SI"/>
      <sheetName val="Cooling Load"/>
      <sheetName val="Cooling Load SI"/>
      <sheetName val="DHW"/>
      <sheetName val="DHW SI"/>
      <sheetName val="SolarDHW"/>
      <sheetName val="SolarDHW SI"/>
      <sheetName val="Electricity"/>
      <sheetName val="Electricity SI"/>
      <sheetName val="Elec Non-Dom"/>
      <sheetName val="Elec Non-Dom SI"/>
      <sheetName val="Aux Elec"/>
      <sheetName val="Aux Elec SI"/>
      <sheetName val="PE Value"/>
      <sheetName val="PE Value SI"/>
      <sheetName val="Compact"/>
      <sheetName val="Compact SI"/>
      <sheetName val="Boiler"/>
      <sheetName val="Boiler SI"/>
      <sheetName val="District Heat"/>
      <sheetName val="District Heat SI"/>
      <sheetName val="Climate SI"/>
      <sheetName val="IHG"/>
      <sheetName val="IHG SI"/>
      <sheetName val="IHG Non-Dom"/>
      <sheetName val="IHG Non-Dom SI"/>
      <sheetName val="Use Non-Dom"/>
      <sheetName val="Use Non-Dom SI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A2" t="str">
            <v>G L A Z I N G     A C C O R D I N G     T O     C E R T I F I C A T I O N</v>
          </cell>
        </row>
        <row r="4">
          <cell r="B4" t="str">
            <v>for frame types, go to row:</v>
          </cell>
          <cell r="C4">
            <v>76</v>
          </cell>
        </row>
        <row r="5">
          <cell r="B5" t="str">
            <v>Type</v>
          </cell>
        </row>
        <row r="6">
          <cell r="A6" t="str">
            <v>Assembly
No.</v>
          </cell>
          <cell r="B6" t="str">
            <v>Glazing</v>
          </cell>
          <cell r="C6" t="str">
            <v>g-Value</v>
          </cell>
          <cell r="D6" t="str">
            <v>Ug-Value</v>
          </cell>
        </row>
        <row r="7">
          <cell r="D7" t="str">
            <v>W/(m2K)</v>
          </cell>
        </row>
        <row r="8">
          <cell r="A8">
            <v>1</v>
          </cell>
          <cell r="B8" t="str">
            <v>Thermotech Low Solar Gain Glass</v>
          </cell>
          <cell r="C8">
            <v>0.374</v>
          </cell>
          <cell r="D8">
            <v>0.68135999999999997</v>
          </cell>
        </row>
        <row r="9">
          <cell r="A9">
            <v>2</v>
          </cell>
          <cell r="B9" t="str">
            <v/>
          </cell>
          <cell r="C9" t="str">
            <v/>
          </cell>
          <cell r="D9" t="str">
            <v/>
          </cell>
        </row>
        <row r="10">
          <cell r="A10">
            <v>3</v>
          </cell>
          <cell r="B10" t="str">
            <v/>
          </cell>
          <cell r="C10" t="str">
            <v/>
          </cell>
          <cell r="D10" t="str">
            <v/>
          </cell>
        </row>
        <row r="11">
          <cell r="A11">
            <v>4</v>
          </cell>
          <cell r="B11" t="str">
            <v/>
          </cell>
          <cell r="C11" t="str">
            <v/>
          </cell>
          <cell r="D11" t="str">
            <v/>
          </cell>
        </row>
        <row r="12">
          <cell r="A12">
            <v>5</v>
          </cell>
          <cell r="B12" t="str">
            <v/>
          </cell>
          <cell r="C12" t="str">
            <v/>
          </cell>
          <cell r="D12" t="str">
            <v/>
          </cell>
        </row>
        <row r="13">
          <cell r="A13">
            <v>6</v>
          </cell>
          <cell r="B13" t="str">
            <v/>
          </cell>
          <cell r="C13" t="str">
            <v/>
          </cell>
          <cell r="D13" t="str">
            <v/>
          </cell>
        </row>
        <row r="14">
          <cell r="A14">
            <v>7</v>
          </cell>
          <cell r="B14" t="str">
            <v/>
          </cell>
          <cell r="C14" t="str">
            <v/>
          </cell>
          <cell r="D14" t="str">
            <v/>
          </cell>
        </row>
        <row r="15">
          <cell r="A15">
            <v>8</v>
          </cell>
          <cell r="B15" t="str">
            <v/>
          </cell>
          <cell r="C15" t="str">
            <v/>
          </cell>
          <cell r="D15" t="str">
            <v/>
          </cell>
        </row>
        <row r="16">
          <cell r="A16">
            <v>9</v>
          </cell>
          <cell r="B16" t="str">
            <v/>
          </cell>
          <cell r="C16" t="str">
            <v/>
          </cell>
          <cell r="D16" t="str">
            <v/>
          </cell>
        </row>
        <row r="17">
          <cell r="A17">
            <v>10</v>
          </cell>
          <cell r="B17" t="str">
            <v/>
          </cell>
          <cell r="C17" t="str">
            <v/>
          </cell>
          <cell r="D17" t="str">
            <v/>
          </cell>
        </row>
        <row r="18">
          <cell r="A18">
            <v>11</v>
          </cell>
          <cell r="B18" t="str">
            <v/>
          </cell>
          <cell r="C18" t="str">
            <v/>
          </cell>
          <cell r="D18" t="str">
            <v/>
          </cell>
        </row>
        <row r="76">
          <cell r="A76" t="str">
            <v>F R A M E     T Y P E     A C C O R D I N G     T O     C E R T I F I C A T I O N</v>
          </cell>
        </row>
        <row r="78">
          <cell r="B78" t="str">
            <v>for glazings, go to row:</v>
          </cell>
          <cell r="C78">
            <v>2</v>
          </cell>
        </row>
        <row r="79">
          <cell r="B79" t="str">
            <v>Type</v>
          </cell>
          <cell r="C79" t="str">
            <v>Uf-Value</v>
          </cell>
          <cell r="D79" t="str">
            <v>Frame Dimensions</v>
          </cell>
          <cell r="H79" t="str">
            <v>Thermal Bridge</v>
          </cell>
          <cell r="I79" t="str">
            <v>Thermal Bridge</v>
          </cell>
        </row>
        <row r="80">
          <cell r="A80" t="str">
            <v>Assembly
No.</v>
          </cell>
          <cell r="B80" t="str">
            <v xml:space="preserve">Frame  </v>
          </cell>
          <cell r="C80" t="str">
            <v>Frame</v>
          </cell>
          <cell r="D80" t="str">
            <v>Width - Left</v>
          </cell>
          <cell r="E80" t="str">
            <v>Width - Right</v>
          </cell>
          <cell r="F80" t="str">
            <v>Width - Below</v>
          </cell>
          <cell r="G80" t="str">
            <v>Width - Above</v>
          </cell>
          <cell r="H80" t="str">
            <v xml:space="preserve"> YSpacer</v>
          </cell>
          <cell r="I80" t="str">
            <v xml:space="preserve"> YInstallation</v>
          </cell>
        </row>
        <row r="81">
          <cell r="C81" t="str">
            <v>W/(m2K)</v>
          </cell>
          <cell r="D81" t="str">
            <v>m</v>
          </cell>
          <cell r="E81" t="str">
            <v>m</v>
          </cell>
          <cell r="F81" t="str">
            <v>m</v>
          </cell>
          <cell r="G81" t="str">
            <v>m</v>
          </cell>
          <cell r="H81" t="str">
            <v>W/(mK)</v>
          </cell>
          <cell r="I81" t="str">
            <v>W/(mK)</v>
          </cell>
        </row>
        <row r="82">
          <cell r="A82">
            <v>1</v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</row>
        <row r="83">
          <cell r="A83">
            <v>2</v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</row>
        <row r="84">
          <cell r="A84">
            <v>3</v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</row>
        <row r="85">
          <cell r="A85">
            <v>4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>
            <v>5</v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</row>
        <row r="87">
          <cell r="A87">
            <v>6</v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</row>
        <row r="88">
          <cell r="A88">
            <v>7</v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</row>
        <row r="89">
          <cell r="A89">
            <v>8</v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</row>
        <row r="90">
          <cell r="A90">
            <v>9</v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</row>
        <row r="91">
          <cell r="A91">
            <v>10</v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</row>
        <row r="92">
          <cell r="A92">
            <v>11</v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18">
          <cell r="B18" t="str">
            <v>Primärenergie-Faktor Strom</v>
          </cell>
          <cell r="E18" t="str">
            <v>(Blatt Daten)</v>
          </cell>
          <cell r="F18">
            <v>2.7</v>
          </cell>
          <cell r="G18" t="str">
            <v>kWh/kWh</v>
          </cell>
        </row>
        <row r="19">
          <cell r="B19" t="str">
            <v>CO2-Emissionsfaktor (CO2-Äquivalent) Strom</v>
          </cell>
          <cell r="F19">
            <v>680</v>
          </cell>
          <cell r="G19" t="str">
            <v>g/kWh</v>
          </cell>
        </row>
        <row r="28">
          <cell r="C28" t="str">
            <v>Steigung Interpolation zwischen den Prüfpunkten</v>
          </cell>
          <cell r="D28" t="str">
            <v>a  PWP,Heiz</v>
          </cell>
          <cell r="R28" t="str">
            <v>Leistung bzw. COP</v>
          </cell>
          <cell r="S28" t="str">
            <v>PWP,Heiz(THeizlast)</v>
          </cell>
          <cell r="T28" t="str">
            <v>PWP,Heiz(TBereit)</v>
          </cell>
          <cell r="U28" t="str">
            <v>PWP,WW(THeizlast)</v>
          </cell>
          <cell r="V28" t="str">
            <v>PWP,WW(TBereit)</v>
          </cell>
          <cell r="W28" t="str">
            <v>PWP,Bereit(THeizlast)</v>
          </cell>
          <cell r="X28" t="str">
            <v>PWP,Bereit(TBereit)</v>
          </cell>
          <cell r="Y28" t="str">
            <v>COPHeiz, 0 bis tleist</v>
          </cell>
          <cell r="Z28" t="str">
            <v>COPHeiz,tleist bis tBereit</v>
          </cell>
          <cell r="AA28" t="str">
            <v>COPWW,0 bis tHeiztage</v>
          </cell>
          <cell r="AB28" t="str">
            <v>COPWW,tleist bis tHeiztage</v>
          </cell>
          <cell r="AC28" t="str">
            <v>COPBereit,0 bis tleist</v>
          </cell>
          <cell r="AD28" t="str">
            <v>COPBereit,tleist bis tHeiztage</v>
          </cell>
          <cell r="AE28" t="str">
            <v>COPWW,Sommer</v>
          </cell>
          <cell r="AF28" t="str">
            <v>COPBereit,Sommer</v>
          </cell>
        </row>
        <row r="29">
          <cell r="C29" t="str">
            <v>Achsabschnitt Interpolation zwischen den Prüfpunkten</v>
          </cell>
          <cell r="D29" t="str">
            <v>b  PWP,Heiz</v>
          </cell>
          <cell r="R29" t="str">
            <v>Außentemperatur [°C]</v>
          </cell>
          <cell r="S29" t="e">
            <v>#VALUE!</v>
          </cell>
          <cell r="T29" t="e">
            <v>#VALUE!</v>
          </cell>
          <cell r="U29" t="e">
            <v>#VALUE!</v>
          </cell>
          <cell r="V29" t="e">
            <v>#VALUE!</v>
          </cell>
          <cell r="W29" t="e">
            <v>#VALUE!</v>
          </cell>
          <cell r="X29" t="e">
            <v>#VALUE!</v>
          </cell>
          <cell r="Y29" t="e">
            <v>#VALUE!</v>
          </cell>
          <cell r="Z29" t="e">
            <v>#VALUE!</v>
          </cell>
          <cell r="AA29" t="e">
            <v>#VALUE!</v>
          </cell>
          <cell r="AB29" t="e">
            <v>#VALUE!</v>
          </cell>
          <cell r="AC29" t="e">
            <v>#VALUE!</v>
          </cell>
          <cell r="AD29" t="e">
            <v>#VALUE!</v>
          </cell>
          <cell r="AE29">
            <v>20</v>
          </cell>
          <cell r="AF29">
            <v>20</v>
          </cell>
        </row>
        <row r="31">
          <cell r="C31" t="str">
            <v>Steigung Interpolation zwischen den Prüfpunkten</v>
          </cell>
          <cell r="D31" t="str">
            <v>a COPHeiz</v>
          </cell>
          <cell r="R31" t="str">
            <v>b1,2,3,4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C32" t="str">
            <v>Achsabschnitt Interpolation zwischen den Prüfpunkten</v>
          </cell>
          <cell r="D32" t="str">
            <v>b COPHeiz</v>
          </cell>
          <cell r="R32" t="str">
            <v>a1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C33" t="str">
            <v>Exergetischer Gütegrad</v>
          </cell>
          <cell r="D33" t="str">
            <v>hex</v>
          </cell>
          <cell r="E33" t="e">
            <v>#VALUE!</v>
          </cell>
          <cell r="F33" t="e">
            <v>#VALUE!</v>
          </cell>
          <cell r="G33" t="e">
            <v>#VALUE!</v>
          </cell>
          <cell r="H33" t="e">
            <v>#VALUE!</v>
          </cell>
          <cell r="R33" t="str">
            <v>b1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8">
          <cell r="B38" t="str">
            <v>Messwerte thermische Leistung Wärmepumpe Warmwasser</v>
          </cell>
          <cell r="D38" t="str">
            <v xml:space="preserve"> PWP,WW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R38" t="str">
            <v>a3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41">
          <cell r="C41" t="str">
            <v>Steigung Interpolation zwischen den Prüfpunkten</v>
          </cell>
          <cell r="D41" t="str">
            <v>a  PWP,WW</v>
          </cell>
          <cell r="R41" t="str">
            <v>T2</v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</row>
        <row r="42">
          <cell r="C42" t="str">
            <v>Achsabschnitt Interpolation zwischen den Prüfpunkten</v>
          </cell>
          <cell r="D42" t="str">
            <v>b  PWP,WW</v>
          </cell>
          <cell r="R42" t="str">
            <v>T3</v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</row>
        <row r="43">
          <cell r="B43" t="str">
            <v>Arbeitszahl Warmwasser</v>
          </cell>
          <cell r="D43" t="str">
            <v xml:space="preserve"> COPWW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R43" t="str">
            <v>T4</v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</row>
        <row r="46">
          <cell r="C46" t="str">
            <v>Steigung Interpolation zwischen den Prüfpunkten</v>
          </cell>
          <cell r="D46" t="str">
            <v>a COPWW</v>
          </cell>
          <cell r="R46" t="str">
            <v>P bzw. COP Punkt 3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</row>
        <row r="47">
          <cell r="C47" t="str">
            <v>Achsabschnitt Interpolation zwischen den Prüfpunkten</v>
          </cell>
          <cell r="D47" t="str">
            <v>b COPWW</v>
          </cell>
          <cell r="R47" t="str">
            <v>P bzw. COP Punkt 4</v>
          </cell>
          <cell r="S47" t="e">
            <v>#N/A</v>
          </cell>
          <cell r="T47" t="e">
            <v>#N/A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</row>
        <row r="48">
          <cell r="C48" t="str">
            <v>Exergetischer Gütegrad</v>
          </cell>
          <cell r="D48" t="str">
            <v>hex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R48" t="str">
            <v>Tamb&lt;T1</v>
          </cell>
          <cell r="S48" t="e">
            <v>#VALUE!</v>
          </cell>
          <cell r="T48" t="e">
            <v>#VALUE!</v>
          </cell>
          <cell r="U48" t="e">
            <v>#VALUE!</v>
          </cell>
          <cell r="V48" t="e">
            <v>#VALUE!</v>
          </cell>
          <cell r="W48" t="e">
            <v>#VALUE!</v>
          </cell>
          <cell r="X48" t="e">
            <v>#VALUE!</v>
          </cell>
          <cell r="Y48" t="e">
            <v>#VALUE!</v>
          </cell>
          <cell r="Z48" t="e">
            <v>#VALUE!</v>
          </cell>
          <cell r="AA48" t="e">
            <v>#VALUE!</v>
          </cell>
          <cell r="AB48" t="e">
            <v>#VALUE!</v>
          </cell>
          <cell r="AC48" t="e">
            <v>#VALUE!</v>
          </cell>
          <cell r="AD48" t="e">
            <v>#VALUE!</v>
          </cell>
          <cell r="AE48">
            <v>0</v>
          </cell>
          <cell r="AF48">
            <v>0</v>
          </cell>
        </row>
        <row r="51">
          <cell r="B51" t="str">
            <v>Default-Werte, falls keine Messwerte (aus WW übernommen )</v>
          </cell>
          <cell r="D51" t="str">
            <v xml:space="preserve"> Pwp,Bereit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str">
            <v>kW</v>
          </cell>
          <cell r="R51" t="str">
            <v>T3&lt;=Tamb&lt;T4</v>
          </cell>
          <cell r="S51" t="e">
            <v>#VALUE!</v>
          </cell>
          <cell r="T51" t="e">
            <v>#VALUE!</v>
          </cell>
          <cell r="U51" t="e">
            <v>#VALUE!</v>
          </cell>
          <cell r="V51" t="e">
            <v>#VALUE!</v>
          </cell>
          <cell r="W51" t="e">
            <v>#VALUE!</v>
          </cell>
          <cell r="X51" t="e">
            <v>#VALUE!</v>
          </cell>
          <cell r="Y51" t="e">
            <v>#VALUE!</v>
          </cell>
          <cell r="Z51" t="e">
            <v>#VALUE!</v>
          </cell>
          <cell r="AA51" t="e">
            <v>#VALUE!</v>
          </cell>
          <cell r="AB51" t="e">
            <v>#VALUE!</v>
          </cell>
          <cell r="AC51" t="e">
            <v>#VALUE!</v>
          </cell>
          <cell r="AD51" t="e">
            <v>#VALUE!</v>
          </cell>
          <cell r="AE51">
            <v>0</v>
          </cell>
          <cell r="AF51">
            <v>0</v>
          </cell>
        </row>
        <row r="53">
          <cell r="C53" t="str">
            <v>Steigung Interpolation zwischen den Prüfpunkten</v>
          </cell>
          <cell r="D53" t="str">
            <v>a  PWP,Bereit</v>
          </cell>
          <cell r="R53" t="str">
            <v>P bzw. COP interpol.</v>
          </cell>
          <cell r="S53" t="e">
            <v>#VALUE!</v>
          </cell>
          <cell r="T53" t="e">
            <v>#VALUE!</v>
          </cell>
          <cell r="U53" t="e">
            <v>#VALUE!</v>
          </cell>
          <cell r="V53" t="e">
            <v>#VALUE!</v>
          </cell>
          <cell r="W53" t="e">
            <v>#VALUE!</v>
          </cell>
          <cell r="X53" t="e">
            <v>#VALUE!</v>
          </cell>
          <cell r="Y53" t="e">
            <v>#VALUE!</v>
          </cell>
          <cell r="Z53" t="e">
            <v>#VALUE!</v>
          </cell>
          <cell r="AA53" t="e">
            <v>#VALUE!</v>
          </cell>
          <cell r="AB53" t="e">
            <v>#VALUE!</v>
          </cell>
          <cell r="AC53" t="e">
            <v>#VALUE!</v>
          </cell>
          <cell r="AD53" t="e">
            <v>#VALUE!</v>
          </cell>
          <cell r="AE53">
            <v>0</v>
          </cell>
          <cell r="AF53">
            <v>0</v>
          </cell>
        </row>
        <row r="54">
          <cell r="C54" t="str">
            <v>Achsabschnitt Interpolation zwischen den Prüfpunkten</v>
          </cell>
          <cell r="D54" t="str">
            <v>b  PWP,Bereit</v>
          </cell>
        </row>
        <row r="55">
          <cell r="B55" t="str">
            <v>Default-Werte, falls keine Messwerte (aus WW übernommen )</v>
          </cell>
          <cell r="D55" t="str">
            <v xml:space="preserve"> COPBereit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</row>
        <row r="57">
          <cell r="C57" t="str">
            <v>Steigung Interpolation zwischen den Prüfpunkten</v>
          </cell>
          <cell r="D57" t="str">
            <v>a COPBereit</v>
          </cell>
        </row>
        <row r="58">
          <cell r="C58" t="str">
            <v>Achsabschnitt Interpolation zwischen den Prüfpunkten</v>
          </cell>
          <cell r="D58" t="str">
            <v>b COPBereit</v>
          </cell>
        </row>
        <row r="59">
          <cell r="B59" t="str">
            <v>Mittlere elektrische Leistungsaufnahme im Bereitschaftsbetrieb</v>
          </cell>
          <cell r="D59" t="str">
            <v>Pel,mittel,Bereit</v>
          </cell>
          <cell r="E59" t="e">
            <v>#VALUE!</v>
          </cell>
          <cell r="F59" t="e">
            <v>#VALUE!</v>
          </cell>
          <cell r="G59" t="e">
            <v>#VALUE!</v>
          </cell>
          <cell r="H59" t="e">
            <v>#VALUE!</v>
          </cell>
          <cell r="I59" t="str">
            <v>W</v>
          </cell>
        </row>
        <row r="60">
          <cell r="B60" t="str">
            <v>Regression aus Messdaten</v>
          </cell>
        </row>
        <row r="61">
          <cell r="B61" t="str">
            <v>Regression thermische Leistung Wärmepumpe Heizung</v>
          </cell>
          <cell r="D61" t="str">
            <v xml:space="preserve"> PWP,Heiz</v>
          </cell>
          <cell r="E61" t="str">
            <v>(Prüfstandsmessung)</v>
          </cell>
          <cell r="G61" t="str">
            <v xml:space="preserve"> * Tamb + </v>
          </cell>
        </row>
        <row r="62">
          <cell r="B62" t="str">
            <v>Regression thermische Leistung Wärmepumpe Warmwasser</v>
          </cell>
          <cell r="D62" t="str">
            <v xml:space="preserve"> PWP,WW</v>
          </cell>
          <cell r="E62" t="str">
            <v>(Prüfstandsmessung)</v>
          </cell>
          <cell r="G62" t="str">
            <v xml:space="preserve"> * Tamb + </v>
          </cell>
        </row>
        <row r="63">
          <cell r="B63" t="str">
            <v>Regression thermische Leistung Wärmepumpe Bereitschaft</v>
          </cell>
          <cell r="D63" t="str">
            <v xml:space="preserve"> Pwp,Bereit</v>
          </cell>
          <cell r="E63" t="str">
            <v>(Prüfstandsmessung)</v>
          </cell>
          <cell r="G63" t="str">
            <v xml:space="preserve"> * Tamb + </v>
          </cell>
        </row>
        <row r="64">
          <cell r="B64" t="str">
            <v>Regression Arbeitszahl Heizung</v>
          </cell>
          <cell r="D64" t="str">
            <v xml:space="preserve"> COPHeiz</v>
          </cell>
          <cell r="E64" t="str">
            <v>(Prüfstandsmessung)</v>
          </cell>
          <cell r="G64" t="str">
            <v xml:space="preserve"> * Tamb + </v>
          </cell>
        </row>
        <row r="65">
          <cell r="B65" t="str">
            <v>Regression Arbeitszahl  Warmwasser</v>
          </cell>
          <cell r="D65" t="str">
            <v xml:space="preserve"> COPWW</v>
          </cell>
          <cell r="E65" t="str">
            <v>(Prüfstandsmessung)</v>
          </cell>
          <cell r="G65" t="str">
            <v xml:space="preserve"> * Tamb + </v>
          </cell>
        </row>
        <row r="66">
          <cell r="B66" t="str">
            <v>Regression Arbeitszahl  Bereitschaft</v>
          </cell>
          <cell r="D66" t="str">
            <v xml:space="preserve"> COPBereit</v>
          </cell>
          <cell r="E66" t="str">
            <v>(Prüfstandsmessung)</v>
          </cell>
          <cell r="G66" t="str">
            <v xml:space="preserve"> * Tamb + </v>
          </cell>
        </row>
        <row r="68">
          <cell r="B68" t="str">
            <v>TWW-Zapfanteile nach IEA-SHC Task 26</v>
          </cell>
          <cell r="D68" t="str">
            <v>Kategorie</v>
          </cell>
          <cell r="E68" t="str">
            <v>kleine Zapfungen</v>
          </cell>
          <cell r="F68" t="str">
            <v>mittlere Zapfungen</v>
          </cell>
          <cell r="G68" t="str">
            <v>Duschbad</v>
          </cell>
          <cell r="H68" t="str">
            <v>Badewanne</v>
          </cell>
        </row>
        <row r="69">
          <cell r="D69" t="str">
            <v>Anteil der gezapften Wärmemenge</v>
          </cell>
          <cell r="E69">
            <v>0.14238701530120801</v>
          </cell>
          <cell r="F69">
            <v>0.357031064596526</v>
          </cell>
          <cell r="G69">
            <v>0.39665148250441501</v>
          </cell>
          <cell r="H69">
            <v>0.103930437597852</v>
          </cell>
        </row>
        <row r="70">
          <cell r="B70" t="str">
            <v>Wichtungsfaktor COPSpeichernachladung</v>
          </cell>
          <cell r="D70" t="str">
            <v>fSpeichernachladung</v>
          </cell>
          <cell r="F70">
            <v>0.63163524073253896</v>
          </cell>
        </row>
        <row r="83">
          <cell r="B83" t="str">
            <v>Mittlere Arbeitszahl WP Heizung 0 bis tleist</v>
          </cell>
          <cell r="D83" t="str">
            <v>COPHeiz, 0 bis tleist</v>
          </cell>
          <cell r="F83" t="e">
            <v>#VALUE!</v>
          </cell>
          <cell r="K83" t="e">
            <v>#VALUE!</v>
          </cell>
        </row>
        <row r="84">
          <cell r="B84" t="str">
            <v>Wärmelieferung WP Heizung  0 bis tleist</v>
          </cell>
          <cell r="D84" t="str">
            <v>QWP,Heiz, 0 bis tleist</v>
          </cell>
          <cell r="F84" t="e">
            <v>#VALUE!</v>
          </cell>
          <cell r="G84" t="str">
            <v>kWh/a</v>
          </cell>
          <cell r="K84" t="e">
            <v>#VALUE!</v>
          </cell>
          <cell r="L84" t="str">
            <v>kWh/a</v>
          </cell>
        </row>
        <row r="85">
          <cell r="B85" t="str">
            <v>Mittlere Arbeitszahl WP Heizung tleist bis tBereit</v>
          </cell>
          <cell r="D85" t="str">
            <v>COPHeiz,tleist bis tBereit</v>
          </cell>
          <cell r="F85" t="e">
            <v>#VALUE!</v>
          </cell>
          <cell r="K85" t="e">
            <v>#VALUE!</v>
          </cell>
        </row>
        <row r="86">
          <cell r="B86" t="str">
            <v>Wärmelieferung WP Heizung  tleist bis tBereit</v>
          </cell>
          <cell r="D86" t="str">
            <v>QWP,Heiz, tleist bis tBereit</v>
          </cell>
          <cell r="F86" t="e">
            <v>#VALUE!</v>
          </cell>
          <cell r="G86" t="str">
            <v>kWh/a</v>
          </cell>
          <cell r="K86" t="e">
            <v>#VALUE!</v>
          </cell>
          <cell r="L86" t="str">
            <v>kWh/a</v>
          </cell>
        </row>
        <row r="87">
          <cell r="B87" t="str">
            <v xml:space="preserve">Mittlere Arbeitszahl WP Heizung </v>
          </cell>
          <cell r="F87" t="e">
            <v>#VALUE!</v>
          </cell>
          <cell r="K87" t="e">
            <v>#VALUE!</v>
          </cell>
        </row>
        <row r="88">
          <cell r="B88" t="str">
            <v>Mittlere Arbeitszahl WP Warmwasser 0 bis tHeiztage</v>
          </cell>
          <cell r="D88" t="str">
            <v>COPWW,0 bis tHeiztage</v>
          </cell>
          <cell r="F88" t="e">
            <v>#VALUE!</v>
          </cell>
          <cell r="K88" t="e">
            <v>#VALUE!</v>
          </cell>
        </row>
        <row r="89">
          <cell r="B89" t="str">
            <v>Wärmelieferung WP Warmwasser 0 bis tleist</v>
          </cell>
          <cell r="D89" t="str">
            <v>QWP,WW, 0 bis tHeiztage</v>
          </cell>
          <cell r="F89" t="e">
            <v>#VALUE!</v>
          </cell>
          <cell r="G89" t="str">
            <v>kWh/a</v>
          </cell>
          <cell r="K89" t="e">
            <v>#VALUE!</v>
          </cell>
          <cell r="L89" t="str">
            <v>kWh/a</v>
          </cell>
        </row>
        <row r="90">
          <cell r="B90" t="str">
            <v>Mittlere Arbeitszahl WP Warmwasser tleist bis tHeiztage</v>
          </cell>
          <cell r="D90" t="str">
            <v>COPWW,tleist bis tHeiztage</v>
          </cell>
          <cell r="F90" t="e">
            <v>#VALUE!</v>
          </cell>
          <cell r="K90" t="e">
            <v>#VALUE!</v>
          </cell>
        </row>
        <row r="91">
          <cell r="B91" t="str">
            <v>Wärmelieferung WP Warmwasser tleist bis tHeiztage</v>
          </cell>
          <cell r="D91" t="str">
            <v>QWP,WW, tleist bis tHeiztage</v>
          </cell>
          <cell r="F91" t="e">
            <v>#VALUE!</v>
          </cell>
          <cell r="G91" t="str">
            <v>kWh/a</v>
          </cell>
          <cell r="K91" t="e">
            <v>#VALUE!</v>
          </cell>
          <cell r="L91" t="str">
            <v>kWh/a</v>
          </cell>
        </row>
        <row r="92">
          <cell r="B92" t="str">
            <v>Mittlere Arbeitszahl WP Warmwasser Winter</v>
          </cell>
          <cell r="F92" t="e">
            <v>#VALUE!</v>
          </cell>
          <cell r="K92" t="e">
            <v>#VALUE!</v>
          </cell>
        </row>
        <row r="93">
          <cell r="B93" t="str">
            <v>Mittlere Arbeitszahl WP Bereitschaft 0 bis tHeiztage</v>
          </cell>
          <cell r="D93" t="str">
            <v>COPBereit,0 bis tleist</v>
          </cell>
          <cell r="F93" t="e">
            <v>#VALUE!</v>
          </cell>
          <cell r="K93" t="e">
            <v>#VALUE!</v>
          </cell>
        </row>
        <row r="94">
          <cell r="B94" t="str">
            <v>Wärmelieferung WP Bereitschaft 0 bis tleist</v>
          </cell>
          <cell r="D94" t="str">
            <v>QWP,Bereit, 0 bis tleist</v>
          </cell>
          <cell r="F94" t="e">
            <v>#VALUE!</v>
          </cell>
          <cell r="G94" t="str">
            <v>kWh/a</v>
          </cell>
          <cell r="K94" t="e">
            <v>#VALUE!</v>
          </cell>
          <cell r="L94" t="str">
            <v>kWh/a</v>
          </cell>
        </row>
        <row r="95">
          <cell r="B95" t="str">
            <v>Mittlere Arbeitszahl WP Bereitschaft tleist bis tHeiztage</v>
          </cell>
          <cell r="D95" t="str">
            <v>COPBereit,tleist bis tHeiztage</v>
          </cell>
          <cell r="F95" t="e">
            <v>#VALUE!</v>
          </cell>
          <cell r="K95" t="e">
            <v>#VALUE!</v>
          </cell>
        </row>
        <row r="96">
          <cell r="B96" t="str">
            <v>Wärmelieferung WP Bereit tleist bis tHeiztage</v>
          </cell>
          <cell r="D96" t="str">
            <v>QWP,Bereit, tleist bis tHeiztage</v>
          </cell>
          <cell r="F96" t="e">
            <v>#VALUE!</v>
          </cell>
          <cell r="G96" t="str">
            <v>kWh/a</v>
          </cell>
          <cell r="K96" t="e">
            <v>#VALUE!</v>
          </cell>
          <cell r="L96" t="str">
            <v>kWh/a</v>
          </cell>
        </row>
        <row r="97">
          <cell r="B97" t="str">
            <v>Mittlere Arbeitszahl WP Bereitschaft Winter</v>
          </cell>
          <cell r="D97" t="str">
            <v>COPBereit,Winter</v>
          </cell>
          <cell r="F97" t="e">
            <v>#VALUE!</v>
          </cell>
          <cell r="K97" t="e">
            <v>#VALUE!</v>
          </cell>
        </row>
        <row r="98">
          <cell r="B98" t="str">
            <v xml:space="preserve">Mittlere Arbeitszahl WP Bereitschaft Sommer </v>
          </cell>
          <cell r="D98" t="str">
            <v>COPBereit,Sommer</v>
          </cell>
          <cell r="F98">
            <v>0</v>
          </cell>
        </row>
        <row r="99">
          <cell r="B99" t="str">
            <v>Mittlere Arbeitszahl WP Warmwasser Sommer</v>
          </cell>
          <cell r="D99" t="str">
            <v>COPWW,Sommer</v>
          </cell>
          <cell r="F99">
            <v>0</v>
          </cell>
        </row>
        <row r="100">
          <cell r="B100" t="str">
            <v>Mittlere Arbeitszahl WP Warmwasser</v>
          </cell>
          <cell r="D100" t="str">
            <v>COPWW</v>
          </cell>
          <cell r="F100" t="e">
            <v>#VALUE!</v>
          </cell>
          <cell r="K100" t="e">
            <v>#VALUE!</v>
          </cell>
        </row>
        <row r="101">
          <cell r="B101" t="str">
            <v>Thermische Leistung Bereitschaftsbetrieb</v>
          </cell>
          <cell r="D101" t="str">
            <v>PBereit</v>
          </cell>
          <cell r="F101" t="e">
            <v>#VALUE!</v>
          </cell>
          <cell r="G101" t="str">
            <v>kW</v>
          </cell>
          <cell r="K101" t="e">
            <v>#VALUE!</v>
          </cell>
          <cell r="L101" t="str">
            <v>kW</v>
          </cell>
        </row>
        <row r="102">
          <cell r="B102" t="str">
            <v>Maximale Wärmeleistung der Wärmepumpe bei tleist</v>
          </cell>
          <cell r="D102" t="str">
            <v>Pleist</v>
          </cell>
          <cell r="F102" t="e">
            <v>#VALUE!</v>
          </cell>
          <cell r="G102" t="str">
            <v>kW</v>
          </cell>
          <cell r="K102" t="e">
            <v>#VALUE!</v>
          </cell>
          <cell r="L102" t="str">
            <v>kW</v>
          </cell>
        </row>
        <row r="103">
          <cell r="B103" t="str">
            <v>Heizlast</v>
          </cell>
          <cell r="D103" t="str">
            <v>PH</v>
          </cell>
          <cell r="F103">
            <v>1.8542956931697205</v>
          </cell>
          <cell r="G103" t="str">
            <v>kW</v>
          </cell>
          <cell r="K103">
            <v>1.8542956931697205</v>
          </cell>
          <cell r="L103" t="str">
            <v>kW</v>
          </cell>
        </row>
        <row r="104">
          <cell r="B104" t="str">
            <v>Zahl der Heiztage</v>
          </cell>
          <cell r="D104" t="str">
            <v>tHeiztage</v>
          </cell>
          <cell r="F104">
            <v>0</v>
          </cell>
          <cell r="G104" t="str">
            <v>d</v>
          </cell>
          <cell r="K104">
            <v>0</v>
          </cell>
          <cell r="L104" t="str">
            <v>d</v>
          </cell>
        </row>
        <row r="105">
          <cell r="B105" t="str">
            <v>Zahl der Heiztage bei nutzbarer Wärme Bereitschaftsbetrieb</v>
          </cell>
          <cell r="D105" t="str">
            <v>tBereit</v>
          </cell>
          <cell r="F105" t="e">
            <v>#VALUE!</v>
          </cell>
          <cell r="G105" t="str">
            <v>d</v>
          </cell>
          <cell r="K105" t="e">
            <v>#VALUE!</v>
          </cell>
          <cell r="L105" t="str">
            <v>d</v>
          </cell>
        </row>
        <row r="106">
          <cell r="B106" t="str">
            <v>Zahl der Tage am Schnittpunkt WW-Leist. und Bedarf</v>
          </cell>
          <cell r="D106" t="str">
            <v>tleist</v>
          </cell>
          <cell r="F106" t="e">
            <v>#VALUE!</v>
          </cell>
          <cell r="G106" t="str">
            <v>d</v>
          </cell>
          <cell r="K106" t="e">
            <v>#VALUE!</v>
          </cell>
          <cell r="L106" t="str">
            <v>d</v>
          </cell>
        </row>
        <row r="108">
          <cell r="B108" t="str">
            <v>Regressionskonstanten Dauerlinie Außenlufttemperatur</v>
          </cell>
          <cell r="D108" t="str">
            <v>a =</v>
          </cell>
          <cell r="F108">
            <v>0.34245861</v>
          </cell>
        </row>
        <row r="109">
          <cell r="D109" t="str">
            <v>b =</v>
          </cell>
          <cell r="F109">
            <v>-4.9486E-5</v>
          </cell>
        </row>
        <row r="110">
          <cell r="D110" t="str">
            <v>c =</v>
          </cell>
          <cell r="F110" t="e">
            <v>#VALUE!</v>
          </cell>
        </row>
        <row r="111">
          <cell r="B111" t="str">
            <v>Zus. Außenluftbeim-EWÜ-Temp. bzw. Außenlufttemperatur</v>
          </cell>
          <cell r="D111" t="str">
            <v>TEWÜ,zus bzw. Tamb</v>
          </cell>
          <cell r="F111">
            <v>20</v>
          </cell>
          <cell r="G111" t="str">
            <v>°C</v>
          </cell>
          <cell r="H111">
            <v>20</v>
          </cell>
          <cell r="I111" t="str">
            <v>°C</v>
          </cell>
        </row>
        <row r="112">
          <cell r="B112" t="str">
            <v>Mitteltemperatur Sommer</v>
          </cell>
          <cell r="D112" t="str">
            <v>Tamb,Sommer</v>
          </cell>
          <cell r="F112">
            <v>20</v>
          </cell>
          <cell r="G112" t="str">
            <v>°C</v>
          </cell>
          <cell r="H112">
            <v>20</v>
          </cell>
          <cell r="I112" t="str">
            <v>°C</v>
          </cell>
        </row>
        <row r="113">
          <cell r="B113" t="str">
            <v>Zus. Außenluftbeim-EWÜ-Temp. bzw. Außenlufttemperatur</v>
          </cell>
          <cell r="D113" t="str">
            <v>TEWÜ,zus bzw. Tamb</v>
          </cell>
          <cell r="F113">
            <v>-0.61833333333333318</v>
          </cell>
          <cell r="G113" t="str">
            <v>°C</v>
          </cell>
          <cell r="H113">
            <v>-0.61833333333333318</v>
          </cell>
          <cell r="I113" t="str">
            <v>°C</v>
          </cell>
        </row>
        <row r="114">
          <cell r="B114" t="str">
            <v>Mitteltemperatur Kernwinter</v>
          </cell>
          <cell r="D114" t="str">
            <v>Tamb,mittel</v>
          </cell>
          <cell r="F114" t="e">
            <v>#VALUE!</v>
          </cell>
          <cell r="G114" t="str">
            <v>°C</v>
          </cell>
          <cell r="H114">
            <v>-0.61833333333333318</v>
          </cell>
          <cell r="I114" t="str">
            <v>°C</v>
          </cell>
        </row>
        <row r="115">
          <cell r="B115" t="str">
            <v>Zus. Außenluftbeim-EWÜ-Temp. bzw. Außenlufttemperatur</v>
          </cell>
          <cell r="D115" t="str">
            <v>TEWÜ,zus bzw. Tamb</v>
          </cell>
          <cell r="F115" t="e">
            <v>#VALUE!</v>
          </cell>
          <cell r="G115" t="str">
            <v>°C</v>
          </cell>
          <cell r="H115" t="e">
            <v>#VALUE!</v>
          </cell>
          <cell r="I115" t="str">
            <v>°C</v>
          </cell>
        </row>
        <row r="116">
          <cell r="B116" t="str">
            <v>Außenlufttemperatur bei tBereit</v>
          </cell>
          <cell r="D116" t="str">
            <v>TBereit</v>
          </cell>
          <cell r="F116" t="e">
            <v>#VALUE!</v>
          </cell>
          <cell r="G116" t="str">
            <v>°C</v>
          </cell>
          <cell r="H116" t="e">
            <v>#VALUE!</v>
          </cell>
          <cell r="I116" t="str">
            <v>°C</v>
          </cell>
        </row>
        <row r="117">
          <cell r="B117" t="str">
            <v>Zus. Außenluftbeim-EWÜ-Temp. bzw. Außenlufttemperatur</v>
          </cell>
          <cell r="D117" t="str">
            <v>TEWÜ,zus bzw. Tamb</v>
          </cell>
          <cell r="F117">
            <v>-11.3257003969418</v>
          </cell>
          <cell r="G117" t="str">
            <v>°C</v>
          </cell>
          <cell r="H117">
            <v>-11.3257003969418</v>
          </cell>
          <cell r="I117" t="str">
            <v>°C</v>
          </cell>
        </row>
        <row r="118">
          <cell r="B118" t="str">
            <v>Außenlufttemperatur nach Außenluft-EWÜ im Heizlastfall</v>
          </cell>
          <cell r="D118" t="str">
            <v>THeizlast</v>
          </cell>
          <cell r="F118" t="e">
            <v>#VALUE!</v>
          </cell>
          <cell r="G118" t="str">
            <v>°C</v>
          </cell>
          <cell r="H118">
            <v>-11.3257003969418</v>
          </cell>
          <cell r="I118" t="str">
            <v>°C</v>
          </cell>
        </row>
        <row r="119">
          <cell r="B119" t="str">
            <v>Mittlere Außenlufttemperatur im Bereich 0 bis tleist</v>
          </cell>
          <cell r="F119" t="e">
            <v>#VALUE!</v>
          </cell>
          <cell r="G119" t="str">
            <v>°C</v>
          </cell>
          <cell r="K119" t="e">
            <v>#VALUE!</v>
          </cell>
          <cell r="L119" t="str">
            <v>°C</v>
          </cell>
        </row>
        <row r="120">
          <cell r="B120" t="str">
            <v>Mittlere Außenlufttemperatur im Bereich tleist bis tBereit</v>
          </cell>
          <cell r="F120" t="e">
            <v>#VALUE!</v>
          </cell>
          <cell r="G120" t="str">
            <v>°C</v>
          </cell>
          <cell r="K120" t="e">
            <v>#VALUE!</v>
          </cell>
          <cell r="L120" t="str">
            <v>°C</v>
          </cell>
        </row>
        <row r="121">
          <cell r="B121" t="str">
            <v>Mittlere Außenlufttemperatur im Bereich tleist bis tHeiztage</v>
          </cell>
          <cell r="F121" t="e">
            <v>#VALUE!</v>
          </cell>
          <cell r="G121" t="str">
            <v>°C</v>
          </cell>
          <cell r="K121" t="e">
            <v>#VALUE!</v>
          </cell>
          <cell r="L121" t="str">
            <v>°C</v>
          </cell>
        </row>
        <row r="122">
          <cell r="B122" t="str">
            <v>Leistung der WP Bereitschaft bei THeizlast bzw. TBereit</v>
          </cell>
          <cell r="D122" t="str">
            <v>PWP,Bereit(THeizlast bzw. TBereit)</v>
          </cell>
          <cell r="F122" t="e">
            <v>#VALUE!</v>
          </cell>
          <cell r="G122" t="str">
            <v>kW</v>
          </cell>
          <cell r="H122" t="e">
            <v>#VALUE!</v>
          </cell>
          <cell r="I122" t="str">
            <v>kW</v>
          </cell>
          <cell r="K122" t="e">
            <v>#VALUE!</v>
          </cell>
          <cell r="L122" t="str">
            <v>kW</v>
          </cell>
          <cell r="M122" t="e">
            <v>#VALUE!</v>
          </cell>
          <cell r="N122" t="str">
            <v>kW</v>
          </cell>
        </row>
        <row r="123">
          <cell r="B123" t="str">
            <v>Leistung der WP Warmwasser bei THeizlast bzw. TBereit</v>
          </cell>
          <cell r="D123" t="str">
            <v>PWP,WW(THeizlast bzw. TBereit)</v>
          </cell>
          <cell r="F123" t="e">
            <v>#VALUE!</v>
          </cell>
          <cell r="G123" t="str">
            <v>kW</v>
          </cell>
          <cell r="H123" t="e">
            <v>#VALUE!</v>
          </cell>
          <cell r="I123" t="str">
            <v>kW</v>
          </cell>
          <cell r="K123" t="e">
            <v>#VALUE!</v>
          </cell>
          <cell r="L123" t="str">
            <v>kW</v>
          </cell>
          <cell r="M123" t="e">
            <v>#VALUE!</v>
          </cell>
          <cell r="N123" t="str">
            <v>kW</v>
          </cell>
        </row>
        <row r="124">
          <cell r="B124" t="str">
            <v>Leistung der WP Heizung bei THeizlast bzw.  TBereit</v>
          </cell>
          <cell r="D124" t="str">
            <v>PWP,Heiz(THeizlast bzw. TBereit)</v>
          </cell>
          <cell r="F124" t="e">
            <v>#VALUE!</v>
          </cell>
          <cell r="G124" t="str">
            <v>kW</v>
          </cell>
          <cell r="H124" t="e">
            <v>#VALUE!</v>
          </cell>
          <cell r="I124" t="str">
            <v>kW</v>
          </cell>
          <cell r="K124" t="e">
            <v>#VALUE!</v>
          </cell>
          <cell r="L124" t="str">
            <v>kW</v>
          </cell>
          <cell r="M124" t="e">
            <v>#VALUE!</v>
          </cell>
          <cell r="N124" t="str">
            <v>kW</v>
          </cell>
        </row>
        <row r="125">
          <cell r="B125" t="str">
            <v>Laufzeit Bereitschaftsbetrieb bei THeizlast  bzw.  TBereit</v>
          </cell>
          <cell r="D125" t="str">
            <v>gBereit</v>
          </cell>
          <cell r="F125" t="e">
            <v>#VALUE!</v>
          </cell>
          <cell r="G125" t="str">
            <v>h</v>
          </cell>
          <cell r="H125" t="e">
            <v>#VALUE!</v>
          </cell>
          <cell r="I125" t="str">
            <v>h</v>
          </cell>
          <cell r="K125" t="e">
            <v>#VALUE!</v>
          </cell>
          <cell r="L125" t="str">
            <v>h</v>
          </cell>
          <cell r="M125" t="e">
            <v>#VALUE!</v>
          </cell>
          <cell r="N125" t="str">
            <v>h</v>
          </cell>
        </row>
        <row r="126">
          <cell r="B126" t="str">
            <v>Laufzeit Warmwasserbetrieb bei THeizlast  bzw.  TBereit</v>
          </cell>
          <cell r="D126" t="str">
            <v>gWW</v>
          </cell>
          <cell r="F126" t="e">
            <v>#VALUE!</v>
          </cell>
          <cell r="G126" t="str">
            <v>h</v>
          </cell>
          <cell r="H126" t="e">
            <v>#VALUE!</v>
          </cell>
          <cell r="I126" t="str">
            <v>h</v>
          </cell>
          <cell r="K126" t="e">
            <v>#VALUE!</v>
          </cell>
          <cell r="L126" t="str">
            <v>h</v>
          </cell>
          <cell r="M126" t="e">
            <v>#VALUE!</v>
          </cell>
          <cell r="N126" t="str">
            <v>h</v>
          </cell>
        </row>
        <row r="127">
          <cell r="B127" t="str">
            <v>Laufzeit Heizbetrieb bei THeizlast  bzw.  TBereit</v>
          </cell>
          <cell r="D127" t="str">
            <v>gHeiz</v>
          </cell>
          <cell r="F127" t="e">
            <v>#VALUE!</v>
          </cell>
          <cell r="G127" t="str">
            <v>h</v>
          </cell>
          <cell r="H127">
            <v>0</v>
          </cell>
          <cell r="I127" t="str">
            <v>h</v>
          </cell>
          <cell r="K127" t="e">
            <v>#VALUE!</v>
          </cell>
          <cell r="L127" t="str">
            <v>h</v>
          </cell>
          <cell r="M127">
            <v>0</v>
          </cell>
          <cell r="N127" t="str">
            <v>h</v>
          </cell>
        </row>
        <row r="128">
          <cell r="B128" t="str">
            <v>Tagesm. Heizl. am Heizlasttag bzw. bei tBereit</v>
          </cell>
          <cell r="D128" t="str">
            <v>PWP max, Heizlast bzw. tbereit</v>
          </cell>
          <cell r="F128" t="e">
            <v>#VALUE!</v>
          </cell>
          <cell r="G128" t="str">
            <v>kW</v>
          </cell>
          <cell r="H128" t="e">
            <v>#VALUE!</v>
          </cell>
          <cell r="I128" t="str">
            <v>kW</v>
          </cell>
          <cell r="K128" t="e">
            <v>#VALUE!</v>
          </cell>
          <cell r="L128" t="str">
            <v>kW</v>
          </cell>
          <cell r="M128" t="e">
            <v>#VALUE!</v>
          </cell>
          <cell r="N128" t="str">
            <v>kW</v>
          </cell>
        </row>
        <row r="130">
          <cell r="B130" t="str">
            <v>Heizgrenztemperatur</v>
          </cell>
          <cell r="D130" t="str">
            <v>THeizgrenz</v>
          </cell>
          <cell r="F130" t="e">
            <v>#VALUE!</v>
          </cell>
          <cell r="G130" t="str">
            <v>°C</v>
          </cell>
          <cell r="K130" t="e">
            <v>#VALUE!</v>
          </cell>
          <cell r="L130" t="str">
            <v>°C</v>
          </cell>
        </row>
        <row r="131">
          <cell r="B131" t="str">
            <v>Leistung Warmwasser</v>
          </cell>
          <cell r="D131" t="str">
            <v>PWW</v>
          </cell>
          <cell r="E131" t="str">
            <v>(Blatt WW+Verteil)</v>
          </cell>
          <cell r="F131">
            <v>0</v>
          </cell>
          <cell r="G131" t="str">
            <v>kW</v>
          </cell>
          <cell r="K131">
            <v>0.63567726311734185</v>
          </cell>
          <cell r="L131" t="str">
            <v>kW</v>
          </cell>
        </row>
        <row r="132">
          <cell r="B132" t="str">
            <v>Leistung Warmwasser,Sommer</v>
          </cell>
          <cell r="D132" t="str">
            <v>PWW,S</v>
          </cell>
          <cell r="E132" t="str">
            <v>(Blatt WW+Verteil)</v>
          </cell>
          <cell r="F132">
            <v>0</v>
          </cell>
          <cell r="G132" t="str">
            <v>kW</v>
          </cell>
          <cell r="K132">
            <v>0</v>
          </cell>
          <cell r="L132" t="str">
            <v>kW</v>
          </cell>
        </row>
        <row r="133">
          <cell r="B133" t="str">
            <v>Maximalleistung (WW+Heizlast)</v>
          </cell>
          <cell r="D133" t="str">
            <v>Pmax</v>
          </cell>
          <cell r="E133" t="str">
            <v xml:space="preserve"> = Pww+PH</v>
          </cell>
          <cell r="F133">
            <v>1.8542956931697205</v>
          </cell>
          <cell r="G133" t="str">
            <v>kW</v>
          </cell>
          <cell r="K133">
            <v>2.4899729562870623</v>
          </cell>
          <cell r="L133" t="str">
            <v>kW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1FC69-6DE1-4926-B6EE-84CEFA2A934A}">
  <dimension ref="A1:H18"/>
  <sheetViews>
    <sheetView tabSelected="1" zoomScale="115" zoomScaleNormal="115" workbookViewId="0">
      <selection sqref="A1:B1"/>
    </sheetView>
  </sheetViews>
  <sheetFormatPr defaultRowHeight="15" x14ac:dyDescent="0.3"/>
  <cols>
    <col min="1" max="1" width="9.6640625" style="5" bestFit="1" customWidth="1"/>
    <col min="2" max="2" width="27.6640625" style="5" bestFit="1" customWidth="1"/>
    <col min="3" max="3" width="14.5546875" style="5" customWidth="1"/>
    <col min="4" max="4" width="17.21875" style="5" customWidth="1"/>
    <col min="5" max="5" width="8.77734375" style="5" customWidth="1"/>
    <col min="6" max="8" width="14.109375" style="5" customWidth="1"/>
    <col min="9" max="16384" width="8.88671875" style="5"/>
  </cols>
  <sheetData>
    <row r="1" spans="1:8" ht="48" customHeight="1" x14ac:dyDescent="0.3">
      <c r="A1" s="15" t="s">
        <v>26</v>
      </c>
      <c r="B1" s="15"/>
      <c r="C1" s="10" t="s">
        <v>11</v>
      </c>
      <c r="D1" s="10"/>
      <c r="E1" s="11" t="s">
        <v>10</v>
      </c>
      <c r="F1" s="11"/>
      <c r="G1" s="18" t="s">
        <v>13</v>
      </c>
      <c r="H1" s="19"/>
    </row>
    <row r="3" spans="1:8" x14ac:dyDescent="0.3">
      <c r="C3" s="6" t="s">
        <v>0</v>
      </c>
      <c r="D3" s="6" t="s">
        <v>1</v>
      </c>
    </row>
    <row r="4" spans="1:8" ht="24" x14ac:dyDescent="0.3">
      <c r="A4" s="4" t="s">
        <v>2</v>
      </c>
      <c r="B4" s="7" t="s">
        <v>14</v>
      </c>
      <c r="C4" s="1">
        <f>C5*((75/50)^C6)</f>
        <v>4236.7144106527867</v>
      </c>
      <c r="D4" s="1">
        <f>D5*((75/50)^D6)</f>
        <v>4135.8982610896383</v>
      </c>
    </row>
    <row r="5" spans="1:8" ht="24" x14ac:dyDescent="0.3">
      <c r="A5" s="4" t="s">
        <v>3</v>
      </c>
      <c r="B5" s="7" t="s">
        <v>15</v>
      </c>
      <c r="C5" s="8">
        <v>3219.7</v>
      </c>
      <c r="D5" s="8">
        <v>3259.9</v>
      </c>
    </row>
    <row r="6" spans="1:8" ht="19.8" x14ac:dyDescent="0.3">
      <c r="A6" s="4" t="s">
        <v>4</v>
      </c>
      <c r="B6" s="7" t="s">
        <v>19</v>
      </c>
      <c r="C6" s="9">
        <v>0.67700000000000005</v>
      </c>
      <c r="D6" s="9">
        <v>0.58699999999999997</v>
      </c>
    </row>
    <row r="7" spans="1:8" x14ac:dyDescent="0.3">
      <c r="A7" s="12" t="s">
        <v>6</v>
      </c>
      <c r="B7" s="13"/>
      <c r="C7" s="8">
        <v>52867.3</v>
      </c>
      <c r="D7" s="8">
        <v>52867.3</v>
      </c>
    </row>
    <row r="8" spans="1:8" ht="14.4" customHeight="1" x14ac:dyDescent="0.3">
      <c r="F8" s="16" t="s">
        <v>5</v>
      </c>
      <c r="G8" s="16"/>
      <c r="H8" s="16"/>
    </row>
    <row r="9" spans="1:8" ht="75" x14ac:dyDescent="0.3">
      <c r="A9" s="14" t="s">
        <v>18</v>
      </c>
      <c r="B9" s="14"/>
      <c r="C9" s="22" t="s">
        <v>0</v>
      </c>
      <c r="D9" s="22" t="s">
        <v>1</v>
      </c>
      <c r="E9" s="4" t="s">
        <v>12</v>
      </c>
      <c r="F9" s="21" t="s">
        <v>7</v>
      </c>
      <c r="G9" s="20" t="s">
        <v>20</v>
      </c>
      <c r="H9" s="20" t="s">
        <v>21</v>
      </c>
    </row>
    <row r="10" spans="1:8" ht="36" x14ac:dyDescent="0.3">
      <c r="A10" s="4" t="s">
        <v>8</v>
      </c>
      <c r="B10" s="7" t="s">
        <v>16</v>
      </c>
      <c r="C10" s="2">
        <f>C4/C$7</f>
        <v>8.0138656800191929E-2</v>
      </c>
      <c r="D10" s="2">
        <f>D4/D$7</f>
        <v>7.8231690687620481E-2</v>
      </c>
      <c r="E10" s="3">
        <f>AVERAGE(C10:D10)</f>
        <v>7.9185173743906212E-2</v>
      </c>
      <c r="F10" s="17">
        <v>0.08</v>
      </c>
      <c r="G10" s="17">
        <v>0.08</v>
      </c>
      <c r="H10" s="17">
        <v>5.2999999999999999E-2</v>
      </c>
    </row>
    <row r="11" spans="1:8" ht="36" x14ac:dyDescent="0.3">
      <c r="A11" s="4" t="s">
        <v>9</v>
      </c>
      <c r="B11" s="7" t="s">
        <v>17</v>
      </c>
      <c r="C11" s="2">
        <f>C5/C$7</f>
        <v>6.090154027158564E-2</v>
      </c>
      <c r="D11" s="2">
        <f>D5/D$7</f>
        <v>6.1661934693090059E-2</v>
      </c>
      <c r="E11" s="3">
        <f>AVERAGE(C11:D11)</f>
        <v>6.1281737482337853E-2</v>
      </c>
      <c r="F11" s="17">
        <v>0.05</v>
      </c>
      <c r="G11" s="17">
        <v>0.06</v>
      </c>
      <c r="H11" s="17">
        <v>0.04</v>
      </c>
    </row>
    <row r="15" spans="1:8" ht="15" customHeight="1" x14ac:dyDescent="0.3"/>
    <row r="17" ht="14.4" customHeight="1" x14ac:dyDescent="0.3"/>
    <row r="18" ht="14.4" customHeight="1" x14ac:dyDescent="0.3"/>
  </sheetData>
  <sheetProtection sheet="1" objects="1" scenarios="1"/>
  <mergeCells count="7">
    <mergeCell ref="C1:D1"/>
    <mergeCell ref="E1:F1"/>
    <mergeCell ref="A7:B7"/>
    <mergeCell ref="A1:B1"/>
    <mergeCell ref="F8:H8"/>
    <mergeCell ref="G1:H1"/>
    <mergeCell ref="A9:B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28ED1-63AF-4381-8B31-B02A6A6BABFE}">
  <dimension ref="A1:H18"/>
  <sheetViews>
    <sheetView zoomScale="115" zoomScaleNormal="115" workbookViewId="0">
      <selection sqref="A1:B1"/>
    </sheetView>
  </sheetViews>
  <sheetFormatPr defaultRowHeight="15" x14ac:dyDescent="0.3"/>
  <cols>
    <col min="1" max="1" width="9.6640625" style="5" bestFit="1" customWidth="1"/>
    <col min="2" max="2" width="27.6640625" style="5" bestFit="1" customWidth="1"/>
    <col min="3" max="3" width="14.5546875" style="5" customWidth="1"/>
    <col min="4" max="4" width="17.21875" style="5" customWidth="1"/>
    <col min="5" max="5" width="8.77734375" style="5" customWidth="1"/>
    <col min="6" max="8" width="14.109375" style="5" customWidth="1"/>
    <col min="9" max="16384" width="8.88671875" style="5"/>
  </cols>
  <sheetData>
    <row r="1" spans="1:8" ht="48" customHeight="1" x14ac:dyDescent="0.3">
      <c r="A1" s="15" t="s">
        <v>27</v>
      </c>
      <c r="B1" s="15"/>
      <c r="C1" s="10" t="s">
        <v>11</v>
      </c>
      <c r="D1" s="10"/>
      <c r="E1" s="11" t="s">
        <v>10</v>
      </c>
      <c r="F1" s="11"/>
      <c r="G1" s="18" t="s">
        <v>13</v>
      </c>
      <c r="H1" s="19"/>
    </row>
    <row r="3" spans="1:8" x14ac:dyDescent="0.3">
      <c r="C3" s="6" t="s">
        <v>0</v>
      </c>
      <c r="D3" s="6" t="s">
        <v>1</v>
      </c>
    </row>
    <row r="4" spans="1:8" ht="24" x14ac:dyDescent="0.3">
      <c r="A4" s="4" t="s">
        <v>2</v>
      </c>
      <c r="B4" s="7" t="s">
        <v>22</v>
      </c>
      <c r="C4" s="8">
        <v>4237</v>
      </c>
      <c r="D4" s="8">
        <v>4136</v>
      </c>
    </row>
    <row r="5" spans="1:8" ht="24" x14ac:dyDescent="0.3">
      <c r="A5" s="4" t="s">
        <v>3</v>
      </c>
      <c r="B5" s="7" t="s">
        <v>23</v>
      </c>
      <c r="C5" s="1">
        <f>C4*((50/75)^C6)</f>
        <v>3219.9170342232437</v>
      </c>
      <c r="D5" s="1">
        <f>D4*((50/75)^D6)</f>
        <v>3259.9801902399313</v>
      </c>
    </row>
    <row r="6" spans="1:8" ht="19.8" x14ac:dyDescent="0.3">
      <c r="A6" s="4" t="s">
        <v>4</v>
      </c>
      <c r="B6" s="7" t="s">
        <v>19</v>
      </c>
      <c r="C6" s="9">
        <v>0.67700000000000005</v>
      </c>
      <c r="D6" s="9">
        <v>0.58699999999999997</v>
      </c>
    </row>
    <row r="7" spans="1:8" x14ac:dyDescent="0.3">
      <c r="A7" s="12" t="s">
        <v>6</v>
      </c>
      <c r="B7" s="13"/>
      <c r="C7" s="8">
        <v>52867.3</v>
      </c>
      <c r="D7" s="8">
        <v>52867.3</v>
      </c>
    </row>
    <row r="8" spans="1:8" ht="14.4" customHeight="1" x14ac:dyDescent="0.3">
      <c r="F8" s="16" t="s">
        <v>5</v>
      </c>
      <c r="G8" s="16"/>
      <c r="H8" s="16"/>
    </row>
    <row r="9" spans="1:8" ht="75" x14ac:dyDescent="0.3">
      <c r="A9" s="14" t="s">
        <v>18</v>
      </c>
      <c r="B9" s="14"/>
      <c r="C9" s="22" t="s">
        <v>0</v>
      </c>
      <c r="D9" s="22" t="s">
        <v>1</v>
      </c>
      <c r="E9" s="4" t="s">
        <v>12</v>
      </c>
      <c r="F9" s="21" t="s">
        <v>7</v>
      </c>
      <c r="G9" s="20" t="s">
        <v>20</v>
      </c>
      <c r="H9" s="20" t="s">
        <v>21</v>
      </c>
    </row>
    <row r="10" spans="1:8" ht="36" x14ac:dyDescent="0.3">
      <c r="A10" s="4" t="s">
        <v>8</v>
      </c>
      <c r="B10" s="7" t="s">
        <v>24</v>
      </c>
      <c r="C10" s="2">
        <f>C4/C$7</f>
        <v>8.0144058803835252E-2</v>
      </c>
      <c r="D10" s="2">
        <f>D4/D$7</f>
        <v>7.8233615108015728E-2</v>
      </c>
      <c r="E10" s="3">
        <f>AVERAGE(C10:D10)</f>
        <v>7.918883695592549E-2</v>
      </c>
      <c r="F10" s="17">
        <v>0.08</v>
      </c>
      <c r="G10" s="17">
        <v>0.08</v>
      </c>
      <c r="H10" s="17">
        <v>5.2999999999999999E-2</v>
      </c>
    </row>
    <row r="11" spans="1:8" ht="36" x14ac:dyDescent="0.3">
      <c r="A11" s="4" t="s">
        <v>9</v>
      </c>
      <c r="B11" s="7" t="s">
        <v>25</v>
      </c>
      <c r="C11" s="2">
        <f>C5/C$7</f>
        <v>6.0905645535581421E-2</v>
      </c>
      <c r="D11" s="2">
        <f>D5/D$7</f>
        <v>6.1663451514261766E-2</v>
      </c>
      <c r="E11" s="3">
        <f>AVERAGE(C11:D11)</f>
        <v>6.1284548524921593E-2</v>
      </c>
      <c r="F11" s="17">
        <v>0.05</v>
      </c>
      <c r="G11" s="17">
        <v>0.06</v>
      </c>
      <c r="H11" s="17">
        <v>0.04</v>
      </c>
    </row>
    <row r="15" spans="1:8" ht="15" customHeight="1" x14ac:dyDescent="0.3"/>
    <row r="17" ht="14.4" customHeight="1" x14ac:dyDescent="0.3"/>
    <row r="18" ht="14.4" customHeight="1" x14ac:dyDescent="0.3"/>
  </sheetData>
  <sheetProtection sheet="1" objects="1" scenarios="1"/>
  <mergeCells count="7">
    <mergeCell ref="A9:B9"/>
    <mergeCell ref="A1:B1"/>
    <mergeCell ref="C1:D1"/>
    <mergeCell ref="E1:F1"/>
    <mergeCell ref="G1:H1"/>
    <mergeCell ref="A7:B7"/>
    <mergeCell ref="F8:H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Convert cfm50 to cfm75</vt:lpstr>
      <vt:lpstr>Convert cfm75 to cfm50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White</dc:creator>
  <cp:lastModifiedBy>Lisa White</cp:lastModifiedBy>
  <dcterms:created xsi:type="dcterms:W3CDTF">2023-11-17T14:09:31Z</dcterms:created>
  <dcterms:modified xsi:type="dcterms:W3CDTF">2024-01-22T21:46:25Z</dcterms:modified>
</cp:coreProperties>
</file>